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1" activeTab="1"/>
  </bookViews>
  <sheets>
    <sheet name="яс." sheetId="1" r:id="rId1"/>
    <sheet name="дошк." sheetId="2" r:id="rId2"/>
  </sheets>
  <definedNames/>
  <calcPr fullCalcOnLoad="1"/>
</workbook>
</file>

<file path=xl/sharedStrings.xml><?xml version="1.0" encoding="utf-8"?>
<sst xmlns="http://schemas.openxmlformats.org/spreadsheetml/2006/main" count="613" uniqueCount="194">
  <si>
    <t>Наименование блюда</t>
  </si>
  <si>
    <t>Б</t>
  </si>
  <si>
    <t>Ж</t>
  </si>
  <si>
    <t>У</t>
  </si>
  <si>
    <t>Пищевые вещества (Г)</t>
  </si>
  <si>
    <t xml:space="preserve">Энергетическая </t>
  </si>
  <si>
    <t>ценность (калл)</t>
  </si>
  <si>
    <t xml:space="preserve">№ </t>
  </si>
  <si>
    <t>рец</t>
  </si>
  <si>
    <t>Витамины (мг)</t>
  </si>
  <si>
    <t>B1</t>
  </si>
  <si>
    <t>C</t>
  </si>
  <si>
    <t>Ca</t>
  </si>
  <si>
    <t>Fe</t>
  </si>
  <si>
    <t>Обед</t>
  </si>
  <si>
    <t>Хлеб пшеничный</t>
  </si>
  <si>
    <t>Выход</t>
  </si>
  <si>
    <t>блюда</t>
  </si>
  <si>
    <t>Итого обед</t>
  </si>
  <si>
    <t>итого завтрак</t>
  </si>
  <si>
    <t>Итого завтрак</t>
  </si>
  <si>
    <t>Итого за 10дней</t>
  </si>
  <si>
    <t xml:space="preserve">Завтрак за 10 дней </t>
  </si>
  <si>
    <t>Обед за 10 дней</t>
  </si>
  <si>
    <t>в процентном соотношении завтрак</t>
  </si>
  <si>
    <t>в процентном соотношении обед</t>
  </si>
  <si>
    <t>Первый день</t>
  </si>
  <si>
    <t>Второй день</t>
  </si>
  <si>
    <t>Третий день</t>
  </si>
  <si>
    <t>Первый день                       2-ой завтрак</t>
  </si>
  <si>
    <t>В2</t>
  </si>
  <si>
    <t>Мин. в-ва, мг</t>
  </si>
  <si>
    <t>Итого 2-ой завтрак</t>
  </si>
  <si>
    <t>Полдник</t>
  </si>
  <si>
    <t>Итого полдник</t>
  </si>
  <si>
    <t>Итого  за день</t>
  </si>
  <si>
    <t>в процентном соотоношении полдник</t>
  </si>
  <si>
    <r>
      <t xml:space="preserve">Первый день                              </t>
    </r>
    <r>
      <rPr>
        <b/>
        <sz val="10"/>
        <rFont val="Times New Roman"/>
        <family val="1"/>
      </rPr>
      <t>Завтрак</t>
    </r>
  </si>
  <si>
    <r>
      <t xml:space="preserve">Второй день </t>
    </r>
    <r>
      <rPr>
        <b/>
        <sz val="10"/>
        <rFont val="Times New Roman"/>
        <family val="1"/>
      </rPr>
      <t xml:space="preserve">                             Завтрак</t>
    </r>
  </si>
  <si>
    <t>в процентном соотношении 2-ой завтрак</t>
  </si>
  <si>
    <t>Второй день                       2-ой завтрак</t>
  </si>
  <si>
    <r>
      <t xml:space="preserve">Третий день  </t>
    </r>
    <r>
      <rPr>
        <b/>
        <sz val="10"/>
        <rFont val="Times New Roman"/>
        <family val="1"/>
      </rPr>
      <t xml:space="preserve">                            Завтрак</t>
    </r>
  </si>
  <si>
    <t>Третий день                       2-ой завтрак</t>
  </si>
  <si>
    <r>
      <t>Четвертый день        З</t>
    </r>
    <r>
      <rPr>
        <b/>
        <sz val="10"/>
        <rFont val="Times New Roman"/>
        <family val="1"/>
      </rPr>
      <t>автрак</t>
    </r>
  </si>
  <si>
    <t>Четвертый день                       2-ой завтрак</t>
  </si>
  <si>
    <t>Четвертый день                              Обед</t>
  </si>
  <si>
    <t>Четвертый день                              Полдник</t>
  </si>
  <si>
    <r>
      <t xml:space="preserve">Пятый день </t>
    </r>
    <r>
      <rPr>
        <b/>
        <sz val="10"/>
        <rFont val="Times New Roman"/>
        <family val="1"/>
      </rPr>
      <t xml:space="preserve">                             Завтрак</t>
    </r>
  </si>
  <si>
    <t>Пятый день                            2-ой завтрак</t>
  </si>
  <si>
    <t>Пятый день                                     Обед</t>
  </si>
  <si>
    <t>Пятый день                                  Полдник</t>
  </si>
  <si>
    <r>
      <t xml:space="preserve">Шестой день     </t>
    </r>
    <r>
      <rPr>
        <b/>
        <sz val="10"/>
        <rFont val="Times New Roman"/>
        <family val="1"/>
      </rPr>
      <t xml:space="preserve">                         Завтрак</t>
    </r>
  </si>
  <si>
    <t>Шестой день                               2-ой завтрак</t>
  </si>
  <si>
    <t>Шестой день                                     Обед</t>
  </si>
  <si>
    <t>Шестой день                                  Полдник</t>
  </si>
  <si>
    <r>
      <t>Седьмой день</t>
    </r>
    <r>
      <rPr>
        <b/>
        <sz val="10"/>
        <rFont val="Times New Roman"/>
        <family val="1"/>
      </rPr>
      <t xml:space="preserve">                              Завтрак</t>
    </r>
  </si>
  <si>
    <t>Седьмой день                                    Обед</t>
  </si>
  <si>
    <t>Седьмой день                               2-ой завтрак</t>
  </si>
  <si>
    <t>Седьмой день                                  Полдник</t>
  </si>
  <si>
    <r>
      <t xml:space="preserve">Восьмой день  </t>
    </r>
    <r>
      <rPr>
        <b/>
        <sz val="10"/>
        <rFont val="Times New Roman"/>
        <family val="1"/>
      </rPr>
      <t xml:space="preserve">                            Завтрак</t>
    </r>
  </si>
  <si>
    <t>Восьмой день                       2-ой завтрак</t>
  </si>
  <si>
    <t>Восьмой день                                   Обед</t>
  </si>
  <si>
    <r>
      <t xml:space="preserve">Девятый день </t>
    </r>
    <r>
      <rPr>
        <b/>
        <sz val="10"/>
        <rFont val="Times New Roman"/>
        <family val="1"/>
      </rPr>
      <t xml:space="preserve">                             Завтрак</t>
    </r>
  </si>
  <si>
    <t>Девятый день                                 Обед</t>
  </si>
  <si>
    <t>Девятый день                            2-ой завтрак</t>
  </si>
  <si>
    <t>Девятый день                                  Полдник</t>
  </si>
  <si>
    <r>
      <t xml:space="preserve">Десятый день </t>
    </r>
    <r>
      <rPr>
        <b/>
        <sz val="10"/>
        <rFont val="Times New Roman"/>
        <family val="1"/>
      </rPr>
      <t xml:space="preserve">                             Завтрак</t>
    </r>
  </si>
  <si>
    <t>Десятый день                                 Обед</t>
  </si>
  <si>
    <t>Десятый день                            2-ой завтрак</t>
  </si>
  <si>
    <t>2-ой завтрак за 10 дней</t>
  </si>
  <si>
    <t>2-ой завтрак (средняя норма)</t>
  </si>
  <si>
    <t>Полдник за 10 дней</t>
  </si>
  <si>
    <t>в процентном соотношении полдник</t>
  </si>
  <si>
    <t>Полдник (средняя норма)</t>
  </si>
  <si>
    <t>Обед (средняя норма)</t>
  </si>
  <si>
    <t>Завтрак (средняя норма)</t>
  </si>
  <si>
    <t>Итого (средняя норма) за 10 дней</t>
  </si>
  <si>
    <t>КАША "ДРУЖБА" ЖИДКАЯ</t>
  </si>
  <si>
    <t xml:space="preserve">КОФЕЙНЫЙ НАПИТОК </t>
  </si>
  <si>
    <t>СОК</t>
  </si>
  <si>
    <t>ЩИ ИЗ СВЕЖЕЙ КАПУСТЫ С КАРТОФЕЛЕМ</t>
  </si>
  <si>
    <t xml:space="preserve">КОМПОТ ИЗ С/ФР С ВИТ. "С" </t>
  </si>
  <si>
    <t xml:space="preserve">ХЛЕБ ПШЕНИЧНЫЙ   </t>
  </si>
  <si>
    <t xml:space="preserve">ХЛЕБ РЖАНОЙ   </t>
  </si>
  <si>
    <t xml:space="preserve">ПРЯНИКИ </t>
  </si>
  <si>
    <t xml:space="preserve">МОЛОКО </t>
  </si>
  <si>
    <t>ЧАЙ С САХАРОМ</t>
  </si>
  <si>
    <t xml:space="preserve">СУП МОЛОЧНЫЙ С ВЕРМИШЕЛЬЮ   </t>
  </si>
  <si>
    <t xml:space="preserve">КАКАО С МОЛОКОМ </t>
  </si>
  <si>
    <t xml:space="preserve">КАША ГРЕЧНЕВАЯ   </t>
  </si>
  <si>
    <t xml:space="preserve">БУЛОЧКА "ДОРОЖНАЯ" </t>
  </si>
  <si>
    <t>КЕФИР С САХАРОМ</t>
  </si>
  <si>
    <t>КОМПОТ ИЗ ИЗЮМА С ВИТ. "С"</t>
  </si>
  <si>
    <t>КАША ПШЕННАЯ ЖИДКАЯ</t>
  </si>
  <si>
    <t>МАНДАРИН</t>
  </si>
  <si>
    <t xml:space="preserve">СУП ГОРОХОВЫЙ </t>
  </si>
  <si>
    <t xml:space="preserve">ГУЛЯШ ИЗ КУРИЦЫ </t>
  </si>
  <si>
    <t xml:space="preserve">МАКАРОНЫ ОТВАРНЫЕ </t>
  </si>
  <si>
    <t xml:space="preserve">НАПИТОК ИЗ ШИПОВНИКА </t>
  </si>
  <si>
    <t xml:space="preserve">ПЕЧЕНЬЕ </t>
  </si>
  <si>
    <t xml:space="preserve">КИСЕЛЬ </t>
  </si>
  <si>
    <t>ЧАЙ С МОЛОКОМ</t>
  </si>
  <si>
    <t>КАША "ГЕРКУЛЕС" ЖИДКАЯ</t>
  </si>
  <si>
    <t xml:space="preserve">ЧАЙ С САХАРОМ </t>
  </si>
  <si>
    <t xml:space="preserve">САЛАТ ИЗ СВЕКЛЫ </t>
  </si>
  <si>
    <t xml:space="preserve">СУП-ЛАПША ДОМАШНЯЯ </t>
  </si>
  <si>
    <t xml:space="preserve">ЗАПЕКАНКА КАПУСТНАЯ С МЯСОМ </t>
  </si>
  <si>
    <t xml:space="preserve">СОУС МОЛОЧНЫЙ </t>
  </si>
  <si>
    <t xml:space="preserve">КОМПОТ ИЗ ИЗЮМА С ВИТ. "С" </t>
  </si>
  <si>
    <t>ШАНЕЖКА НАЛИВНАЯ С ЯЙЦОМ</t>
  </si>
  <si>
    <t>КАША ЯЧНЕВАЯ ВЯЗКАЯ</t>
  </si>
  <si>
    <t>ЯБЛОКО</t>
  </si>
  <si>
    <t xml:space="preserve">РАССОЛЬНИК ЛЕНИНГРАДСКИЙ </t>
  </si>
  <si>
    <t>БИТОЧКИ РЫБНЫЕ</t>
  </si>
  <si>
    <t xml:space="preserve">КАРТОФЕЛЬНОЕ ПЮРЕ </t>
  </si>
  <si>
    <t xml:space="preserve">БАТОН </t>
  </si>
  <si>
    <t>3-7 лет</t>
  </si>
  <si>
    <t>180/3</t>
  </si>
  <si>
    <t xml:space="preserve">СУП МОЛОЧНЫЙ С ВЕРМИШЕЛЬЮ </t>
  </si>
  <si>
    <t xml:space="preserve">СУП МОЛОЧНЫЙ С РИСОМ  </t>
  </si>
  <si>
    <t>КОФЕЙНЫЙ НАПИТОК С МОЛОКОМ</t>
  </si>
  <si>
    <t xml:space="preserve">СОК </t>
  </si>
  <si>
    <t xml:space="preserve">ПЮРЕ ИЗ ГОВЯДИНЫ </t>
  </si>
  <si>
    <t xml:space="preserve">КАША ГРЕЧНЕВАЯ  </t>
  </si>
  <si>
    <t xml:space="preserve">КАКАО НА МОЛОКЕ </t>
  </si>
  <si>
    <t>ОГУРЕЦ СВЕЖИЙ</t>
  </si>
  <si>
    <t>КЕФИР</t>
  </si>
  <si>
    <t>КАША ПШЕНИЧНАЯ ЖИДКАЯ</t>
  </si>
  <si>
    <t xml:space="preserve">СУП С КЛЕЦКАМИ </t>
  </si>
  <si>
    <t>НАПИТОК ИЗ ШИПОВНИКА</t>
  </si>
  <si>
    <t>ВАТРУШКА С ПОВИДЛОМ</t>
  </si>
  <si>
    <t>КАША КУКУРУЗНАЯ ЖИДКАЯ</t>
  </si>
  <si>
    <t xml:space="preserve">ЧАЙ С САХАРОМ, ЛИМОНОМ </t>
  </si>
  <si>
    <t xml:space="preserve">БОРЩ ИЗ СВ/КАПУСТЫ </t>
  </si>
  <si>
    <t>ТЕФТЕЛИ МЯСНЫЕ С СОУСОМ</t>
  </si>
  <si>
    <t>КОМПОТ ИЗ ЯБЛОК С ВИТ. "С"</t>
  </si>
  <si>
    <t>КАША  РИСОВАЯ ЖИДКАЯ</t>
  </si>
  <si>
    <t>КАРТОФЕЛЬНОЕ ПЮРЕ</t>
  </si>
  <si>
    <t xml:space="preserve">ВАРЕНИКИ ЛЕНИВЫЕ СО СГ/МОЛОКОМ </t>
  </si>
  <si>
    <t>СУП РЫБНЫЙ</t>
  </si>
  <si>
    <t>КОМПОТ ИЗ С/ФР С ВИТ. "С"</t>
  </si>
  <si>
    <t>ПРЯНИКИ</t>
  </si>
  <si>
    <t xml:space="preserve">КЕФИР </t>
  </si>
  <si>
    <t>ПЕЧЕНЬЕ</t>
  </si>
  <si>
    <t xml:space="preserve">ЧАЙ С САХАРОМ, ЛИМОНОМ  </t>
  </si>
  <si>
    <t xml:space="preserve">КАША РИСОВАЯ ЖИДКАЯ  </t>
  </si>
  <si>
    <t>ОГУРЕЦ СОЛЕНЫЙ</t>
  </si>
  <si>
    <t>КУКУРУЗА КОНСЕРВИРОВАННАЯ</t>
  </si>
  <si>
    <t>МОЛОКО</t>
  </si>
  <si>
    <t>ЗАПЕКАНКА МОРКОВНАЯ С ТВОРОГОМ, С МОЛОКОМ СГУЩЕННЫМ</t>
  </si>
  <si>
    <t xml:space="preserve">ОГУРЧИК СВЕЖИЙ </t>
  </si>
  <si>
    <t xml:space="preserve">БОРЩ ИЗ СВЕЖЕЙ КАПУСТЫ </t>
  </si>
  <si>
    <t xml:space="preserve">ОЛАДЬИ ИЗ ПЕЧЕНИ </t>
  </si>
  <si>
    <t xml:space="preserve">САЛАТ ИЗ КВАШЕНОЙ КАПУСТЫ С ЛУКОМ </t>
  </si>
  <si>
    <t>СВЕКОЛЬНИК С ЯЙЦОМ</t>
  </si>
  <si>
    <t>ФРИКАДЕЛЬКИ МЯСНЫЕ С СОУСОМ</t>
  </si>
  <si>
    <t xml:space="preserve">КОМПОТ ИЗ КУРАГИ С ВИТ. "С" </t>
  </si>
  <si>
    <t>СУП КАРТОФЕЛЬНЫЙ С МЯСНЫМИ ФРИКАДЕЛЬКАМИ</t>
  </si>
  <si>
    <t>ПЛОВ ИЗ ФИЛЕ КУРИНОГО</t>
  </si>
  <si>
    <t>1-3 ЛЕТ</t>
  </si>
  <si>
    <t>САЛАТ ИЗ КАПУСТЫ КВАШЕНОЙ С ЛУКОМ</t>
  </si>
  <si>
    <t xml:space="preserve">ОГУРЕЦ СОЛЕНЫЙ </t>
  </si>
  <si>
    <t>СУП КРТОФЕЛЬНЫЙ С МЯСНЫМИ ФРИКАДЕЛЬКАМИ</t>
  </si>
  <si>
    <t>22</t>
  </si>
  <si>
    <t>20</t>
  </si>
  <si>
    <t>23</t>
  </si>
  <si>
    <t>27</t>
  </si>
  <si>
    <t>24</t>
  </si>
  <si>
    <t>180/7</t>
  </si>
  <si>
    <t>37</t>
  </si>
  <si>
    <t>35</t>
  </si>
  <si>
    <t>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учреждений, учреждений профессионального образования, специализированных учреждений для несовершеннолетних, нуждающихся в социальной реабилитации, лечебно-профилактических учреждений, Пермь 2021 год.</t>
  </si>
  <si>
    <t xml:space="preserve">БУТЕРБРОД С МАСЛОМ </t>
  </si>
  <si>
    <t xml:space="preserve">БУТЕРБРОД С СЫРОМ </t>
  </si>
  <si>
    <t>Сборник технологических нормативов, рецептур блюд и кулинарных изделий для дошкольных организаций и детских оздоровительных учреждений. Уральский региональный центр питания, 2013 г.</t>
  </si>
  <si>
    <t xml:space="preserve">ШАНЕЖКА НАЛИВНАЯ </t>
  </si>
  <si>
    <t>БУТЕРБРОД С МАСЛОМ</t>
  </si>
  <si>
    <t>СУП КАРТОФЕЛЬНЫЙ С РЫБОЙ</t>
  </si>
  <si>
    <t>КАКАО С МОЛОКОМ</t>
  </si>
  <si>
    <t>БУТЕРБРОД С СЫРОМ</t>
  </si>
  <si>
    <t>ПЛОВ ИЗ ОТВАРНОЙ ПТИЦЫ</t>
  </si>
  <si>
    <t>ЖАРКОЕ ПО-ДОМАШНЕМУ</t>
  </si>
  <si>
    <t>ЗАПЕКАНКА ИЗ ТВОРОГА С МОРКОВЬЮ, С МОЛОКОМ СГУЩ.</t>
  </si>
  <si>
    <t>559 (2013г)</t>
  </si>
  <si>
    <t xml:space="preserve">СУП КРЕСТЬЯНСКИЙ С КРУПОЙ </t>
  </si>
  <si>
    <t xml:space="preserve">РЫБА, ТУШЕННАЯ В ТОМАТЕ  С ОВОЩАМИ </t>
  </si>
  <si>
    <t>397 (2013г)</t>
  </si>
  <si>
    <t>ЗАПЕКАНКА КАПУСТНАЯ С МЯСОМ</t>
  </si>
  <si>
    <t>НАПИТОК КЛЮКВЕННЫЙ</t>
  </si>
  <si>
    <t>Восьмой день                                     Полдник</t>
  </si>
  <si>
    <t>Десятый день                                     Полдник</t>
  </si>
  <si>
    <t>ПОМИДОР СВЕЖИЙ</t>
  </si>
  <si>
    <t>ГУЛЯШ ИЗ КУРИЦЫ</t>
  </si>
  <si>
    <t>САЛАТ ИЗ СВЕЖЕЙ КАПУСТЫ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</si>
</sst>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;[Red]#,##0.00_р_."/>
    <numFmt numFmtId="176" formatCode="0.00;[Red]0.00"/>
    <numFmt numFmtId="177" formatCode="0;[Red]0"/>
    <numFmt numFmtId="178" formatCode="0.0%"/>
    <numFmt numFmtId="179" formatCode="#,##0.00&quot;р.&quot;;[Red]#,##0.00&quot;р.&quot;"/>
    <numFmt numFmtId="180" formatCode="#,##0.00;[Red]#,##0.00"/>
    <numFmt numFmtId="181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6" fontId="2" fillId="0" borderId="14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176" fontId="3" fillId="0" borderId="14" xfId="0" applyNumberFormat="1" applyFont="1" applyBorder="1" applyAlignment="1">
      <alignment horizontal="left"/>
    </xf>
    <xf numFmtId="176" fontId="3" fillId="0" borderId="19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176" fontId="3" fillId="0" borderId="22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left"/>
    </xf>
    <xf numFmtId="176" fontId="2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 vertical="top" wrapText="1"/>
    </xf>
    <xf numFmtId="176" fontId="2" fillId="0" borderId="2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 vertical="top" wrapText="1"/>
    </xf>
    <xf numFmtId="176" fontId="3" fillId="0" borderId="19" xfId="0" applyNumberFormat="1" applyFont="1" applyBorder="1" applyAlignment="1">
      <alignment horizontal="center" vertical="top" wrapText="1"/>
    </xf>
    <xf numFmtId="176" fontId="3" fillId="0" borderId="26" xfId="0" applyNumberFormat="1" applyFont="1" applyBorder="1" applyAlignment="1">
      <alignment horizontal="center" vertical="top" wrapText="1"/>
    </xf>
    <xf numFmtId="176" fontId="3" fillId="0" borderId="25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176" fontId="2" fillId="0" borderId="25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 vertical="center"/>
    </xf>
    <xf numFmtId="9" fontId="3" fillId="0" borderId="14" xfId="55" applyFont="1" applyBorder="1" applyAlignment="1">
      <alignment horizontal="center"/>
    </xf>
    <xf numFmtId="9" fontId="3" fillId="0" borderId="14" xfId="55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9" fontId="3" fillId="0" borderId="14" xfId="55" applyNumberFormat="1" applyFont="1" applyBorder="1" applyAlignment="1">
      <alignment horizontal="center" vertical="center"/>
    </xf>
    <xf numFmtId="178" fontId="3" fillId="0" borderId="14" xfId="55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9" fontId="3" fillId="0" borderId="0" xfId="55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3" fillId="0" borderId="16" xfId="0" applyNumberFormat="1" applyFont="1" applyBorder="1" applyAlignment="1">
      <alignment horizontal="center" vertical="top" wrapText="1"/>
    </xf>
    <xf numFmtId="176" fontId="3" fillId="0" borderId="29" xfId="0" applyNumberFormat="1" applyFont="1" applyBorder="1" applyAlignment="1">
      <alignment horizontal="center" vertical="top" wrapText="1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22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9" fontId="3" fillId="0" borderId="19" xfId="55" applyFont="1" applyBorder="1" applyAlignment="1">
      <alignment horizontal="center"/>
    </xf>
    <xf numFmtId="9" fontId="3" fillId="0" borderId="29" xfId="55" applyFont="1" applyBorder="1" applyAlignment="1">
      <alignment horizontal="left"/>
    </xf>
    <xf numFmtId="176" fontId="3" fillId="0" borderId="29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9" fontId="3" fillId="0" borderId="19" xfId="55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9" fontId="3" fillId="0" borderId="29" xfId="55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9" fontId="3" fillId="0" borderId="29" xfId="55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 vertical="center"/>
    </xf>
    <xf numFmtId="178" fontId="3" fillId="0" borderId="14" xfId="55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6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9" fontId="3" fillId="0" borderId="14" xfId="55" applyNumberFormat="1" applyFont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0" fillId="0" borderId="14" xfId="0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0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0" fontId="26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3" fillId="0" borderId="19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Font="1" applyBorder="1" applyAlignment="1">
      <alignment horizontal="center" shrinkToFit="1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3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6" fontId="0" fillId="0" borderId="3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top" wrapText="1"/>
    </xf>
    <xf numFmtId="176" fontId="2" fillId="0" borderId="26" xfId="0" applyNumberFormat="1" applyFont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76" fontId="0" fillId="0" borderId="33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176" fontId="2" fillId="0" borderId="19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top" wrapText="1"/>
    </xf>
    <xf numFmtId="176" fontId="2" fillId="0" borderId="26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 shrinkToFit="1"/>
    </xf>
    <xf numFmtId="0" fontId="45" fillId="0" borderId="33" xfId="0" applyFont="1" applyBorder="1" applyAlignment="1">
      <alignment horizontal="center" wrapText="1" shrinkToFit="1"/>
    </xf>
    <xf numFmtId="0" fontId="45" fillId="0" borderId="22" xfId="0" applyFont="1" applyBorder="1" applyAlignment="1">
      <alignment horizontal="center" wrapText="1" shrinkToFit="1"/>
    </xf>
    <xf numFmtId="0" fontId="2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176" fontId="2" fillId="0" borderId="26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 shrinkToFit="1"/>
    </xf>
    <xf numFmtId="0" fontId="45" fillId="0" borderId="33" xfId="0" applyFont="1" applyBorder="1" applyAlignment="1">
      <alignment horizontal="center" vertical="center" wrapText="1" shrinkToFit="1"/>
    </xf>
    <xf numFmtId="0" fontId="45" fillId="0" borderId="2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45" fillId="0" borderId="28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8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/>
    </xf>
    <xf numFmtId="176" fontId="0" fillId="0" borderId="26" xfId="0" applyNumberFormat="1" applyFill="1" applyBorder="1" applyAlignment="1">
      <alignment horizontal="center"/>
    </xf>
    <xf numFmtId="176" fontId="3" fillId="0" borderId="29" xfId="0" applyNumberFormat="1" applyFont="1" applyBorder="1" applyAlignment="1">
      <alignment horizontal="center" vertical="top" wrapText="1"/>
    </xf>
    <xf numFmtId="176" fontId="3" fillId="0" borderId="15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33" xfId="0" applyFont="1" applyBorder="1" applyAlignment="1">
      <alignment horizont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16" xfId="0" applyBorder="1" applyAlignment="1">
      <alignment horizontal="left"/>
    </xf>
    <xf numFmtId="176" fontId="2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33" xfId="0" applyNumberFormat="1" applyBorder="1" applyAlignment="1">
      <alignment/>
    </xf>
    <xf numFmtId="49" fontId="0" fillId="0" borderId="22" xfId="0" applyNumberFormat="1" applyBorder="1" applyAlignment="1">
      <alignment/>
    </xf>
    <xf numFmtId="176" fontId="2" fillId="0" borderId="2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8"/>
  <sheetViews>
    <sheetView zoomScalePageLayoutView="0" workbookViewId="0" topLeftCell="A404">
      <selection activeCell="B470" sqref="B470:B471"/>
    </sheetView>
  </sheetViews>
  <sheetFormatPr defaultColWidth="9.00390625" defaultRowHeight="12.75"/>
  <cols>
    <col min="1" max="1" width="7.25390625" style="0" customWidth="1"/>
    <col min="2" max="2" width="38.375" style="0" customWidth="1"/>
    <col min="3" max="3" width="6.625" style="0" customWidth="1"/>
    <col min="4" max="4" width="7.75390625" style="0" customWidth="1"/>
    <col min="5" max="5" width="7.875" style="0" customWidth="1"/>
    <col min="6" max="6" width="7.625" style="0" customWidth="1"/>
    <col min="8" max="8" width="4.875" style="0" customWidth="1"/>
    <col min="9" max="9" width="6.75390625" style="0" customWidth="1"/>
    <col min="10" max="10" width="7.00390625" style="0" customWidth="1"/>
    <col min="11" max="11" width="6.125" style="0" customWidth="1"/>
    <col min="12" max="12" width="8.375" style="0" customWidth="1"/>
    <col min="13" max="13" width="6.375" style="0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124"/>
      <c r="J1" s="124"/>
      <c r="K1" s="124"/>
      <c r="L1" s="124"/>
      <c r="M1" s="124"/>
    </row>
    <row r="2" spans="1:17" ht="21.75" customHeight="1" thickBot="1">
      <c r="A2" s="2"/>
      <c r="B2" s="2"/>
      <c r="C2" s="2"/>
      <c r="D2" s="390" t="s">
        <v>159</v>
      </c>
      <c r="E2" s="390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4" ht="16.5" customHeight="1" thickBot="1">
      <c r="A3" s="31" t="s">
        <v>7</v>
      </c>
      <c r="B3" s="4" t="s">
        <v>0</v>
      </c>
      <c r="C3" s="29" t="s">
        <v>16</v>
      </c>
      <c r="D3" s="41" t="s">
        <v>4</v>
      </c>
      <c r="E3" s="107"/>
      <c r="F3" s="108"/>
      <c r="G3" s="4" t="s">
        <v>5</v>
      </c>
      <c r="H3" s="5"/>
      <c r="I3" s="4" t="s">
        <v>9</v>
      </c>
      <c r="J3" s="6"/>
      <c r="K3" s="6"/>
      <c r="L3" s="54" t="s">
        <v>31</v>
      </c>
      <c r="M3" s="55"/>
      <c r="N3" s="1"/>
    </row>
    <row r="4" spans="1:13" ht="19.5" customHeight="1" thickBot="1">
      <c r="A4" s="32" t="s">
        <v>8</v>
      </c>
      <c r="B4" s="13"/>
      <c r="C4" s="30" t="s">
        <v>17</v>
      </c>
      <c r="D4" s="109" t="s">
        <v>1</v>
      </c>
      <c r="E4" s="109" t="s">
        <v>2</v>
      </c>
      <c r="F4" s="109" t="s">
        <v>3</v>
      </c>
      <c r="G4" s="15" t="s">
        <v>6</v>
      </c>
      <c r="H4" s="14"/>
      <c r="I4" s="106" t="s">
        <v>10</v>
      </c>
      <c r="J4" s="106" t="s">
        <v>11</v>
      </c>
      <c r="K4" s="106" t="s">
        <v>30</v>
      </c>
      <c r="L4" s="106" t="s">
        <v>12</v>
      </c>
      <c r="M4" s="106" t="s">
        <v>13</v>
      </c>
    </row>
    <row r="5" spans="1:13" ht="29.25" customHeight="1">
      <c r="A5" s="7"/>
      <c r="B5" s="16"/>
      <c r="C5" s="70" t="s">
        <v>37</v>
      </c>
      <c r="D5" s="71"/>
      <c r="E5" s="16"/>
      <c r="F5" s="16"/>
      <c r="G5" s="7"/>
      <c r="H5" s="7"/>
      <c r="I5" s="16"/>
      <c r="J5" s="16"/>
      <c r="K5" s="16"/>
      <c r="L5" s="16"/>
      <c r="M5" s="8"/>
    </row>
    <row r="6" spans="1:13" ht="12.75" customHeight="1">
      <c r="A6" s="178">
        <v>229</v>
      </c>
      <c r="B6" s="326" t="s">
        <v>77</v>
      </c>
      <c r="C6" s="326">
        <v>153</v>
      </c>
      <c r="D6" s="216">
        <v>5.12</v>
      </c>
      <c r="E6" s="216">
        <v>4.48</v>
      </c>
      <c r="F6" s="216">
        <v>29.01</v>
      </c>
      <c r="G6" s="203">
        <v>96.3</v>
      </c>
      <c r="H6" s="310"/>
      <c r="I6" s="200">
        <v>0.1</v>
      </c>
      <c r="J6" s="200">
        <v>1.2</v>
      </c>
      <c r="K6" s="200">
        <v>0.13</v>
      </c>
      <c r="L6" s="200">
        <v>31.84</v>
      </c>
      <c r="M6" s="200">
        <v>0.64</v>
      </c>
    </row>
    <row r="7" spans="1:13" ht="12.75" customHeight="1">
      <c r="A7" s="179"/>
      <c r="B7" s="234"/>
      <c r="C7" s="234"/>
      <c r="D7" s="234"/>
      <c r="E7" s="234"/>
      <c r="F7" s="234"/>
      <c r="G7" s="311"/>
      <c r="H7" s="312"/>
      <c r="I7" s="201"/>
      <c r="J7" s="201"/>
      <c r="K7" s="201"/>
      <c r="L7" s="201"/>
      <c r="M7" s="201"/>
    </row>
    <row r="8" spans="1:13" ht="5.25" customHeight="1">
      <c r="A8" s="179"/>
      <c r="B8" s="234"/>
      <c r="C8" s="234"/>
      <c r="D8" s="234"/>
      <c r="E8" s="234"/>
      <c r="F8" s="234"/>
      <c r="G8" s="311"/>
      <c r="H8" s="312"/>
      <c r="I8" s="201"/>
      <c r="J8" s="201"/>
      <c r="K8" s="201"/>
      <c r="L8" s="201"/>
      <c r="M8" s="201"/>
    </row>
    <row r="9" spans="1:13" ht="12" customHeight="1" hidden="1">
      <c r="A9" s="179"/>
      <c r="B9" s="234"/>
      <c r="C9" s="234"/>
      <c r="D9" s="234"/>
      <c r="E9" s="234"/>
      <c r="F9" s="234"/>
      <c r="G9" s="311"/>
      <c r="H9" s="312"/>
      <c r="I9" s="201"/>
      <c r="J9" s="201"/>
      <c r="K9" s="201"/>
      <c r="L9" s="201"/>
      <c r="M9" s="201"/>
    </row>
    <row r="10" spans="1:13" ht="12" customHeight="1" hidden="1">
      <c r="A10" s="230"/>
      <c r="B10" s="212"/>
      <c r="C10" s="212"/>
      <c r="D10" s="212"/>
      <c r="E10" s="212"/>
      <c r="F10" s="212"/>
      <c r="G10" s="313"/>
      <c r="H10" s="314"/>
      <c r="I10" s="202"/>
      <c r="J10" s="202"/>
      <c r="K10" s="202"/>
      <c r="L10" s="202"/>
      <c r="M10" s="202"/>
    </row>
    <row r="11" spans="1:13" ht="12.75" customHeight="1">
      <c r="A11" s="178">
        <v>465</v>
      </c>
      <c r="B11" s="175" t="s">
        <v>120</v>
      </c>
      <c r="C11" s="175">
        <v>180</v>
      </c>
      <c r="D11" s="216">
        <v>0.12</v>
      </c>
      <c r="E11" s="216">
        <v>0</v>
      </c>
      <c r="F11" s="216">
        <v>15.44</v>
      </c>
      <c r="G11" s="203">
        <v>62.24</v>
      </c>
      <c r="H11" s="204"/>
      <c r="I11" s="200">
        <v>0</v>
      </c>
      <c r="J11" s="200">
        <v>0.02</v>
      </c>
      <c r="K11" s="200">
        <v>0</v>
      </c>
      <c r="L11" s="200">
        <v>1.89</v>
      </c>
      <c r="M11" s="200">
        <v>0.72</v>
      </c>
    </row>
    <row r="12" spans="1:13" ht="12.75" customHeight="1">
      <c r="A12" s="209"/>
      <c r="B12" s="177"/>
      <c r="C12" s="177"/>
      <c r="D12" s="218"/>
      <c r="E12" s="218"/>
      <c r="F12" s="218"/>
      <c r="G12" s="207"/>
      <c r="H12" s="208"/>
      <c r="I12" s="202"/>
      <c r="J12" s="202"/>
      <c r="K12" s="202"/>
      <c r="L12" s="202"/>
      <c r="M12" s="202"/>
    </row>
    <row r="13" spans="1:13" ht="12.75" customHeight="1">
      <c r="A13" s="330">
        <v>70</v>
      </c>
      <c r="B13" s="296" t="s">
        <v>172</v>
      </c>
      <c r="C13" s="335" t="s">
        <v>163</v>
      </c>
      <c r="D13" s="200">
        <v>1.21</v>
      </c>
      <c r="E13" s="200">
        <v>11.3</v>
      </c>
      <c r="F13" s="200">
        <v>7.24</v>
      </c>
      <c r="G13" s="231">
        <v>85.2</v>
      </c>
      <c r="H13" s="232"/>
      <c r="I13" s="200">
        <v>0.02</v>
      </c>
      <c r="J13" s="200">
        <v>0</v>
      </c>
      <c r="K13" s="200">
        <v>0.02</v>
      </c>
      <c r="L13" s="200">
        <v>4.8</v>
      </c>
      <c r="M13" s="200">
        <v>0.19</v>
      </c>
    </row>
    <row r="14" spans="1:13" ht="11.25" customHeight="1">
      <c r="A14" s="331"/>
      <c r="B14" s="224"/>
      <c r="C14" s="336"/>
      <c r="D14" s="201"/>
      <c r="E14" s="201"/>
      <c r="F14" s="201"/>
      <c r="G14" s="268"/>
      <c r="H14" s="269"/>
      <c r="I14" s="201"/>
      <c r="J14" s="201"/>
      <c r="K14" s="201"/>
      <c r="L14" s="201"/>
      <c r="M14" s="201"/>
    </row>
    <row r="15" spans="1:13" ht="13.5" customHeight="1">
      <c r="A15" s="180" t="s">
        <v>20</v>
      </c>
      <c r="B15" s="181"/>
      <c r="C15" s="161">
        <v>355</v>
      </c>
      <c r="D15" s="37">
        <f>D6+D11+D13</f>
        <v>6.45</v>
      </c>
      <c r="E15" s="37">
        <f>E6+E11+E13</f>
        <v>15.780000000000001</v>
      </c>
      <c r="F15" s="38">
        <f>F6+F11+F13</f>
        <v>51.690000000000005</v>
      </c>
      <c r="G15" s="190">
        <f>G6+G11+G13</f>
        <v>243.74</v>
      </c>
      <c r="H15" s="263"/>
      <c r="I15" s="50">
        <f>I6+I11+I13</f>
        <v>0.12000000000000001</v>
      </c>
      <c r="J15" s="51">
        <f>J6+J11+J13</f>
        <v>1.22</v>
      </c>
      <c r="K15" s="51">
        <f>K6+K11+K13</f>
        <v>0.15</v>
      </c>
      <c r="L15" s="51">
        <f>L6+L11+L13</f>
        <v>38.529999999999994</v>
      </c>
      <c r="M15" s="99">
        <f>M6+M11+M13</f>
        <v>1.5499999999999998</v>
      </c>
    </row>
    <row r="16" spans="1:13" ht="15" customHeight="1">
      <c r="A16" s="180" t="s">
        <v>24</v>
      </c>
      <c r="B16" s="181"/>
      <c r="C16" s="182"/>
      <c r="D16" s="49"/>
      <c r="E16" s="49"/>
      <c r="F16" s="49"/>
      <c r="G16" s="78">
        <v>0.195</v>
      </c>
      <c r="H16" s="79"/>
      <c r="I16" s="76"/>
      <c r="J16" s="76"/>
      <c r="K16" s="76"/>
      <c r="L16" s="76"/>
      <c r="M16" s="76"/>
    </row>
    <row r="17" spans="1:13" ht="12" customHeight="1">
      <c r="A17" s="42"/>
      <c r="B17" s="42"/>
      <c r="C17" s="21" t="s">
        <v>29</v>
      </c>
      <c r="D17" s="7"/>
      <c r="E17" s="7"/>
      <c r="F17" s="7"/>
      <c r="G17" s="7"/>
      <c r="H17" s="34"/>
      <c r="I17" s="33"/>
      <c r="J17" s="33"/>
      <c r="K17" s="33"/>
      <c r="L17" s="33"/>
      <c r="M17" s="33"/>
    </row>
    <row r="18" spans="1:13" ht="13.5" customHeight="1">
      <c r="A18" s="178">
        <v>501</v>
      </c>
      <c r="B18" s="175" t="s">
        <v>79</v>
      </c>
      <c r="C18" s="337">
        <v>150</v>
      </c>
      <c r="D18" s="178">
        <v>101</v>
      </c>
      <c r="E18" s="178">
        <v>102</v>
      </c>
      <c r="F18" s="178">
        <v>103</v>
      </c>
      <c r="G18" s="231">
        <v>70</v>
      </c>
      <c r="H18" s="232"/>
      <c r="I18" s="200">
        <v>0.03</v>
      </c>
      <c r="J18" s="200">
        <v>1.03</v>
      </c>
      <c r="K18" s="200">
        <v>2.03</v>
      </c>
      <c r="L18" s="200">
        <v>3.03</v>
      </c>
      <c r="M18" s="200">
        <v>4.03</v>
      </c>
    </row>
    <row r="19" spans="1:13" ht="3" customHeight="1">
      <c r="A19" s="230"/>
      <c r="B19" s="177"/>
      <c r="C19" s="338"/>
      <c r="D19" s="230"/>
      <c r="E19" s="230"/>
      <c r="F19" s="230"/>
      <c r="G19" s="270"/>
      <c r="H19" s="271"/>
      <c r="I19" s="202"/>
      <c r="J19" s="202"/>
      <c r="K19" s="202"/>
      <c r="L19" s="202"/>
      <c r="M19" s="202"/>
    </row>
    <row r="20" spans="1:13" ht="14.25" customHeight="1">
      <c r="A20" s="74"/>
      <c r="B20" s="237" t="s">
        <v>32</v>
      </c>
      <c r="C20" s="238"/>
      <c r="D20" s="37">
        <f>D18+D19</f>
        <v>101</v>
      </c>
      <c r="E20" s="37">
        <f>E18+E19</f>
        <v>102</v>
      </c>
      <c r="F20" s="37">
        <f>F18+F19</f>
        <v>103</v>
      </c>
      <c r="G20" s="190">
        <v>70</v>
      </c>
      <c r="H20" s="277"/>
      <c r="I20" s="38">
        <f>I18</f>
        <v>0.03</v>
      </c>
      <c r="J20" s="38">
        <f>J18+J19</f>
        <v>1.03</v>
      </c>
      <c r="K20" s="38">
        <f>K18+K19</f>
        <v>2.03</v>
      </c>
      <c r="L20" s="38">
        <f>L18+L19</f>
        <v>3.03</v>
      </c>
      <c r="M20" s="37">
        <f>M18+M19</f>
        <v>4.03</v>
      </c>
    </row>
    <row r="21" spans="1:13" ht="13.5" customHeight="1">
      <c r="A21" s="180" t="s">
        <v>39</v>
      </c>
      <c r="B21" s="237"/>
      <c r="C21" s="238"/>
      <c r="D21" s="49"/>
      <c r="E21" s="49"/>
      <c r="F21" s="49"/>
      <c r="G21" s="81">
        <v>0.037</v>
      </c>
      <c r="H21" s="73"/>
      <c r="I21" s="73"/>
      <c r="J21" s="73"/>
      <c r="K21" s="73"/>
      <c r="L21" s="73"/>
      <c r="M21" s="73"/>
    </row>
    <row r="22" spans="1:13" ht="20.25" customHeight="1">
      <c r="A22" s="23"/>
      <c r="B22" s="7"/>
      <c r="C22" s="21"/>
      <c r="D22" s="21" t="s">
        <v>26</v>
      </c>
      <c r="E22" s="7"/>
      <c r="F22" s="21" t="s">
        <v>14</v>
      </c>
      <c r="G22" s="7"/>
      <c r="H22" s="7"/>
      <c r="I22" s="7"/>
      <c r="J22" s="7"/>
      <c r="K22" s="7"/>
      <c r="L22" s="7"/>
      <c r="M22" s="7"/>
    </row>
    <row r="23" spans="1:13" ht="14.25" customHeight="1">
      <c r="A23" s="219">
        <v>157</v>
      </c>
      <c r="B23" s="296" t="s">
        <v>191</v>
      </c>
      <c r="C23" s="296">
        <v>30</v>
      </c>
      <c r="D23" s="293">
        <v>0.48</v>
      </c>
      <c r="E23" s="293">
        <v>5.4</v>
      </c>
      <c r="F23" s="293">
        <v>1.4</v>
      </c>
      <c r="G23" s="298">
        <v>56.7</v>
      </c>
      <c r="H23" s="299"/>
      <c r="I23" s="293">
        <v>0.01</v>
      </c>
      <c r="J23" s="293">
        <v>0.7</v>
      </c>
      <c r="K23" s="293">
        <v>0.024</v>
      </c>
      <c r="L23" s="293">
        <v>15.07</v>
      </c>
      <c r="M23" s="293">
        <v>0.33</v>
      </c>
    </row>
    <row r="24" spans="1:13" ht="1.5" customHeight="1">
      <c r="A24" s="294"/>
      <c r="B24" s="228"/>
      <c r="C24" s="228"/>
      <c r="D24" s="294"/>
      <c r="E24" s="294"/>
      <c r="F24" s="294"/>
      <c r="G24" s="300"/>
      <c r="H24" s="301"/>
      <c r="I24" s="294"/>
      <c r="J24" s="294"/>
      <c r="K24" s="294"/>
      <c r="L24" s="294"/>
      <c r="M24" s="294"/>
    </row>
    <row r="25" spans="1:13" ht="12.75" customHeight="1" hidden="1">
      <c r="A25" s="295"/>
      <c r="B25" s="224"/>
      <c r="C25" s="224"/>
      <c r="D25" s="295"/>
      <c r="E25" s="295"/>
      <c r="F25" s="295"/>
      <c r="G25" s="302"/>
      <c r="H25" s="303"/>
      <c r="I25" s="295"/>
      <c r="J25" s="295"/>
      <c r="K25" s="295"/>
      <c r="L25" s="295"/>
      <c r="M25" s="295"/>
    </row>
    <row r="26" spans="1:13" ht="12.75" customHeight="1">
      <c r="A26" s="178">
        <v>104</v>
      </c>
      <c r="B26" s="210" t="s">
        <v>80</v>
      </c>
      <c r="C26" s="213">
        <v>150</v>
      </c>
      <c r="D26" s="216">
        <v>2.08</v>
      </c>
      <c r="E26" s="216">
        <v>5.69</v>
      </c>
      <c r="F26" s="216">
        <v>7.17</v>
      </c>
      <c r="G26" s="203">
        <v>88.28</v>
      </c>
      <c r="H26" s="204"/>
      <c r="I26" s="200">
        <v>0.02</v>
      </c>
      <c r="J26" s="200">
        <v>8.33</v>
      </c>
      <c r="K26" s="200">
        <v>0.04</v>
      </c>
      <c r="L26" s="200">
        <v>30.25</v>
      </c>
      <c r="M26" s="200">
        <v>0.73</v>
      </c>
    </row>
    <row r="27" spans="1:13" ht="12" customHeight="1">
      <c r="A27" s="179"/>
      <c r="B27" s="211"/>
      <c r="C27" s="214"/>
      <c r="D27" s="217"/>
      <c r="E27" s="217"/>
      <c r="F27" s="217"/>
      <c r="G27" s="205"/>
      <c r="H27" s="206"/>
      <c r="I27" s="201"/>
      <c r="J27" s="201"/>
      <c r="K27" s="201"/>
      <c r="L27" s="201"/>
      <c r="M27" s="201"/>
    </row>
    <row r="28" spans="1:13" ht="4.5" customHeight="1">
      <c r="A28" s="179"/>
      <c r="B28" s="211"/>
      <c r="C28" s="214"/>
      <c r="D28" s="217"/>
      <c r="E28" s="217"/>
      <c r="F28" s="217"/>
      <c r="G28" s="205"/>
      <c r="H28" s="206"/>
      <c r="I28" s="201"/>
      <c r="J28" s="201"/>
      <c r="K28" s="201"/>
      <c r="L28" s="201"/>
      <c r="M28" s="201"/>
    </row>
    <row r="29" spans="1:13" ht="13.5" customHeight="1" hidden="1">
      <c r="A29" s="179"/>
      <c r="B29" s="211"/>
      <c r="C29" s="214"/>
      <c r="D29" s="217"/>
      <c r="E29" s="217"/>
      <c r="F29" s="217"/>
      <c r="G29" s="205"/>
      <c r="H29" s="206"/>
      <c r="I29" s="201"/>
      <c r="J29" s="201"/>
      <c r="K29" s="201"/>
      <c r="L29" s="201"/>
      <c r="M29" s="201"/>
    </row>
    <row r="30" spans="1:13" ht="3.75" customHeight="1">
      <c r="A30" s="179"/>
      <c r="B30" s="211"/>
      <c r="C30" s="214"/>
      <c r="D30" s="217"/>
      <c r="E30" s="217"/>
      <c r="F30" s="217"/>
      <c r="G30" s="205"/>
      <c r="H30" s="206"/>
      <c r="I30" s="201"/>
      <c r="J30" s="201"/>
      <c r="K30" s="201"/>
      <c r="L30" s="201"/>
      <c r="M30" s="201"/>
    </row>
    <row r="31" spans="1:13" ht="12.75" customHeight="1" hidden="1">
      <c r="A31" s="179"/>
      <c r="B31" s="211"/>
      <c r="C31" s="214"/>
      <c r="D31" s="217"/>
      <c r="E31" s="217"/>
      <c r="F31" s="217"/>
      <c r="G31" s="205"/>
      <c r="H31" s="206"/>
      <c r="I31" s="201"/>
      <c r="J31" s="201"/>
      <c r="K31" s="201"/>
      <c r="L31" s="201"/>
      <c r="M31" s="201"/>
    </row>
    <row r="32" spans="1:13" ht="11.25" customHeight="1" hidden="1">
      <c r="A32" s="179"/>
      <c r="B32" s="211"/>
      <c r="C32" s="214"/>
      <c r="D32" s="217"/>
      <c r="E32" s="217"/>
      <c r="F32" s="217"/>
      <c r="G32" s="205"/>
      <c r="H32" s="206"/>
      <c r="I32" s="201"/>
      <c r="J32" s="201"/>
      <c r="K32" s="201"/>
      <c r="L32" s="201"/>
      <c r="M32" s="201"/>
    </row>
    <row r="33" spans="1:13" ht="12.75" customHeight="1" hidden="1">
      <c r="A33" s="179"/>
      <c r="B33" s="211"/>
      <c r="C33" s="214"/>
      <c r="D33" s="217"/>
      <c r="E33" s="217"/>
      <c r="F33" s="217"/>
      <c r="G33" s="205"/>
      <c r="H33" s="206"/>
      <c r="I33" s="201"/>
      <c r="J33" s="201"/>
      <c r="K33" s="201"/>
      <c r="L33" s="201"/>
      <c r="M33" s="201"/>
    </row>
    <row r="34" spans="1:13" ht="12" customHeight="1" hidden="1">
      <c r="A34" s="230"/>
      <c r="B34" s="221"/>
      <c r="C34" s="215"/>
      <c r="D34" s="218"/>
      <c r="E34" s="218"/>
      <c r="F34" s="218"/>
      <c r="G34" s="207"/>
      <c r="H34" s="208"/>
      <c r="I34" s="202"/>
      <c r="J34" s="202"/>
      <c r="K34" s="202"/>
      <c r="L34" s="202"/>
      <c r="M34" s="202"/>
    </row>
    <row r="35" spans="1:13" ht="12.75" customHeight="1">
      <c r="A35" s="178">
        <v>357</v>
      </c>
      <c r="B35" s="296" t="s">
        <v>152</v>
      </c>
      <c r="C35" s="296">
        <v>50</v>
      </c>
      <c r="D35" s="216">
        <v>9.57</v>
      </c>
      <c r="E35" s="216">
        <v>8.3</v>
      </c>
      <c r="F35" s="216">
        <v>0.43</v>
      </c>
      <c r="G35" s="203">
        <v>110.2</v>
      </c>
      <c r="H35" s="204"/>
      <c r="I35" s="200">
        <v>0.05</v>
      </c>
      <c r="J35" s="200">
        <v>0.15</v>
      </c>
      <c r="K35" s="200">
        <v>0.04</v>
      </c>
      <c r="L35" s="200">
        <v>16.52</v>
      </c>
      <c r="M35" s="200">
        <v>0.55</v>
      </c>
    </row>
    <row r="36" spans="1:13" ht="9.75" customHeight="1">
      <c r="A36" s="179"/>
      <c r="B36" s="228"/>
      <c r="C36" s="280"/>
      <c r="D36" s="217"/>
      <c r="E36" s="217"/>
      <c r="F36" s="217"/>
      <c r="G36" s="205"/>
      <c r="H36" s="206"/>
      <c r="I36" s="201"/>
      <c r="J36" s="201"/>
      <c r="K36" s="201"/>
      <c r="L36" s="201"/>
      <c r="M36" s="201"/>
    </row>
    <row r="37" spans="1:13" ht="12.75" customHeight="1" hidden="1">
      <c r="A37" s="179"/>
      <c r="B37" s="228"/>
      <c r="C37" s="280"/>
      <c r="D37" s="217"/>
      <c r="E37" s="217"/>
      <c r="F37" s="217"/>
      <c r="G37" s="205"/>
      <c r="H37" s="206"/>
      <c r="I37" s="201"/>
      <c r="J37" s="201"/>
      <c r="K37" s="201"/>
      <c r="L37" s="201"/>
      <c r="M37" s="201"/>
    </row>
    <row r="38" spans="1:13" ht="12.75" customHeight="1" hidden="1">
      <c r="A38" s="230"/>
      <c r="B38" s="224"/>
      <c r="C38" s="281"/>
      <c r="D38" s="218"/>
      <c r="E38" s="218"/>
      <c r="F38" s="218"/>
      <c r="G38" s="207"/>
      <c r="H38" s="208"/>
      <c r="I38" s="202"/>
      <c r="J38" s="202"/>
      <c r="K38" s="202"/>
      <c r="L38" s="202"/>
      <c r="M38" s="202"/>
    </row>
    <row r="39" spans="1:13" ht="11.25" customHeight="1">
      <c r="A39" s="178">
        <v>377</v>
      </c>
      <c r="B39" s="327" t="s">
        <v>137</v>
      </c>
      <c r="C39" s="239">
        <v>110</v>
      </c>
      <c r="D39" s="200">
        <v>5.66</v>
      </c>
      <c r="E39" s="200">
        <v>9.3</v>
      </c>
      <c r="F39" s="200">
        <v>4.56</v>
      </c>
      <c r="G39" s="231">
        <v>124.54</v>
      </c>
      <c r="H39" s="232"/>
      <c r="I39" s="222">
        <v>0.04</v>
      </c>
      <c r="J39" s="200">
        <v>1.53</v>
      </c>
      <c r="K39" s="222">
        <v>0.03</v>
      </c>
      <c r="L39" s="222">
        <v>18.11</v>
      </c>
      <c r="M39" s="222">
        <v>0.72</v>
      </c>
    </row>
    <row r="40" spans="1:13" ht="11.25" customHeight="1">
      <c r="A40" s="179"/>
      <c r="B40" s="328"/>
      <c r="C40" s="240"/>
      <c r="D40" s="201"/>
      <c r="E40" s="201"/>
      <c r="F40" s="201"/>
      <c r="G40" s="268"/>
      <c r="H40" s="269"/>
      <c r="I40" s="229"/>
      <c r="J40" s="201"/>
      <c r="K40" s="229"/>
      <c r="L40" s="229"/>
      <c r="M40" s="229"/>
    </row>
    <row r="41" spans="1:13" ht="5.25" customHeight="1" hidden="1">
      <c r="A41" s="230"/>
      <c r="B41" s="329"/>
      <c r="C41" s="241"/>
      <c r="D41" s="202"/>
      <c r="E41" s="202"/>
      <c r="F41" s="202"/>
      <c r="G41" s="270"/>
      <c r="H41" s="271"/>
      <c r="I41" s="236"/>
      <c r="J41" s="202"/>
      <c r="K41" s="236"/>
      <c r="L41" s="236"/>
      <c r="M41" s="236"/>
    </row>
    <row r="42" spans="1:13" ht="12.75" customHeight="1">
      <c r="A42" s="178">
        <v>495</v>
      </c>
      <c r="B42" s="175" t="s">
        <v>81</v>
      </c>
      <c r="C42" s="332">
        <v>150</v>
      </c>
      <c r="D42" s="216">
        <v>0.11</v>
      </c>
      <c r="E42" s="216">
        <v>0.03</v>
      </c>
      <c r="F42" s="216">
        <v>21.07</v>
      </c>
      <c r="G42" s="203">
        <v>84.99</v>
      </c>
      <c r="H42" s="204"/>
      <c r="I42" s="200">
        <v>0</v>
      </c>
      <c r="J42" s="200">
        <v>0.75</v>
      </c>
      <c r="K42" s="200">
        <v>0</v>
      </c>
      <c r="L42" s="200">
        <v>2.66</v>
      </c>
      <c r="M42" s="200">
        <v>0.15</v>
      </c>
    </row>
    <row r="43" spans="1:13" ht="9" customHeight="1">
      <c r="A43" s="179"/>
      <c r="B43" s="176"/>
      <c r="C43" s="333"/>
      <c r="D43" s="217"/>
      <c r="E43" s="217"/>
      <c r="F43" s="217"/>
      <c r="G43" s="205"/>
      <c r="H43" s="206"/>
      <c r="I43" s="201"/>
      <c r="J43" s="201"/>
      <c r="K43" s="201"/>
      <c r="L43" s="201"/>
      <c r="M43" s="201"/>
    </row>
    <row r="44" spans="1:13" ht="11.25" customHeight="1" hidden="1">
      <c r="A44" s="230"/>
      <c r="B44" s="177"/>
      <c r="C44" s="334"/>
      <c r="D44" s="218"/>
      <c r="E44" s="218"/>
      <c r="F44" s="218"/>
      <c r="G44" s="207"/>
      <c r="H44" s="208"/>
      <c r="I44" s="202"/>
      <c r="J44" s="202"/>
      <c r="K44" s="202"/>
      <c r="L44" s="202"/>
      <c r="M44" s="202"/>
    </row>
    <row r="45" spans="1:13" ht="14.25" customHeight="1">
      <c r="A45" s="166">
        <v>574</v>
      </c>
      <c r="B45" s="103" t="s">
        <v>83</v>
      </c>
      <c r="C45" s="128">
        <v>40</v>
      </c>
      <c r="D45" s="58">
        <v>2.8</v>
      </c>
      <c r="E45" s="58">
        <v>0.55</v>
      </c>
      <c r="F45" s="61">
        <v>21.65</v>
      </c>
      <c r="G45" s="257">
        <v>99.5</v>
      </c>
      <c r="H45" s="187"/>
      <c r="I45" s="59">
        <v>0.11</v>
      </c>
      <c r="J45" s="60"/>
      <c r="K45" s="60"/>
      <c r="L45" s="60">
        <v>34</v>
      </c>
      <c r="M45" s="60">
        <v>2.3</v>
      </c>
    </row>
    <row r="46" spans="1:13" ht="12.75">
      <c r="A46" s="57"/>
      <c r="B46" s="103"/>
      <c r="C46" s="129"/>
      <c r="D46" s="60"/>
      <c r="E46" s="60"/>
      <c r="F46" s="60"/>
      <c r="G46" s="186"/>
      <c r="H46" s="309"/>
      <c r="I46" s="60"/>
      <c r="J46" s="60"/>
      <c r="K46" s="60"/>
      <c r="L46" s="60"/>
      <c r="M46" s="60"/>
    </row>
    <row r="47" spans="1:13" ht="13.5" customHeight="1">
      <c r="A47" s="183" t="s">
        <v>18</v>
      </c>
      <c r="B47" s="181"/>
      <c r="C47" s="153">
        <f>SUM(C23:C46)</f>
        <v>530</v>
      </c>
      <c r="D47" s="62">
        <f>D23+D26+D35+D39+D42+D45+D46</f>
        <v>20.7</v>
      </c>
      <c r="E47" s="62">
        <f>E23+E26+E35+E39+E42+E45+E46</f>
        <v>29.270000000000003</v>
      </c>
      <c r="F47" s="62">
        <f>F23+F26+F35+F39+F42+F45+F46</f>
        <v>56.279999999999994</v>
      </c>
      <c r="G47" s="195">
        <f>G23+G26+G35+G39+G42+G45+G46</f>
        <v>564.21</v>
      </c>
      <c r="H47" s="196"/>
      <c r="I47" s="64">
        <f>I23+I26+I35+I39+I42+I45+I46</f>
        <v>0.22999999999999998</v>
      </c>
      <c r="J47" s="64">
        <f>J23+J26+J35+J39+J42+J45+J46</f>
        <v>11.459999999999999</v>
      </c>
      <c r="K47" s="64">
        <f>K23+K26+K35+K39+K42+K45+K46</f>
        <v>0.134</v>
      </c>
      <c r="L47" s="64">
        <f>L23+L26+L35+L39+L42+L45+L46</f>
        <v>116.61</v>
      </c>
      <c r="M47" s="64">
        <f>M23+M26+M35+M39+M42+M45+M46</f>
        <v>4.779999999999999</v>
      </c>
    </row>
    <row r="48" spans="1:13" ht="13.5" customHeight="1">
      <c r="A48" s="180" t="s">
        <v>25</v>
      </c>
      <c r="B48" s="181"/>
      <c r="C48" s="181"/>
      <c r="D48" s="49"/>
      <c r="E48" s="49"/>
      <c r="F48" s="49"/>
      <c r="G48" s="80">
        <v>0.36</v>
      </c>
      <c r="H48" s="88"/>
      <c r="I48" s="89"/>
      <c r="J48" s="89"/>
      <c r="K48" s="89"/>
      <c r="L48" s="89"/>
      <c r="M48" s="89"/>
    </row>
    <row r="49" spans="1:13" ht="18.75" customHeight="1">
      <c r="A49" s="44"/>
      <c r="B49" s="44"/>
      <c r="C49" s="44"/>
      <c r="D49" s="21" t="s">
        <v>26</v>
      </c>
      <c r="E49" s="7"/>
      <c r="F49" s="21" t="s">
        <v>33</v>
      </c>
      <c r="G49" s="65"/>
      <c r="H49" s="87"/>
      <c r="I49" s="87"/>
      <c r="J49" s="87"/>
      <c r="K49" s="87"/>
      <c r="L49" s="87"/>
      <c r="M49" s="87"/>
    </row>
    <row r="50" spans="1:13" ht="13.5" customHeight="1">
      <c r="A50" s="178">
        <v>581</v>
      </c>
      <c r="B50" s="296" t="s">
        <v>84</v>
      </c>
      <c r="C50" s="297">
        <v>30</v>
      </c>
      <c r="D50" s="216">
        <v>7.82</v>
      </c>
      <c r="E50" s="216">
        <v>1.64</v>
      </c>
      <c r="F50" s="216">
        <v>31.17</v>
      </c>
      <c r="G50" s="203">
        <v>100.1</v>
      </c>
      <c r="H50" s="204"/>
      <c r="I50" s="200">
        <v>0.08</v>
      </c>
      <c r="J50" s="200">
        <v>4.65</v>
      </c>
      <c r="K50" s="200">
        <v>0.12</v>
      </c>
      <c r="L50" s="200">
        <v>50.54</v>
      </c>
      <c r="M50" s="200">
        <v>2.07</v>
      </c>
    </row>
    <row r="51" spans="1:13" ht="3" customHeight="1">
      <c r="A51" s="179"/>
      <c r="B51" s="228"/>
      <c r="C51" s="280"/>
      <c r="D51" s="217"/>
      <c r="E51" s="217"/>
      <c r="F51" s="217"/>
      <c r="G51" s="205"/>
      <c r="H51" s="206"/>
      <c r="I51" s="201"/>
      <c r="J51" s="201"/>
      <c r="K51" s="201"/>
      <c r="L51" s="201"/>
      <c r="M51" s="201"/>
    </row>
    <row r="52" spans="1:13" ht="9" customHeight="1" hidden="1">
      <c r="A52" s="179"/>
      <c r="B52" s="228"/>
      <c r="C52" s="280"/>
      <c r="D52" s="217"/>
      <c r="E52" s="217"/>
      <c r="F52" s="217"/>
      <c r="G52" s="205"/>
      <c r="H52" s="206"/>
      <c r="I52" s="201"/>
      <c r="J52" s="201"/>
      <c r="K52" s="201"/>
      <c r="L52" s="201"/>
      <c r="M52" s="201"/>
    </row>
    <row r="53" spans="1:13" ht="12" customHeight="1" hidden="1">
      <c r="A53" s="179"/>
      <c r="B53" s="228"/>
      <c r="C53" s="280"/>
      <c r="D53" s="217"/>
      <c r="E53" s="217"/>
      <c r="F53" s="217"/>
      <c r="G53" s="205"/>
      <c r="H53" s="206"/>
      <c r="I53" s="201"/>
      <c r="J53" s="201"/>
      <c r="K53" s="201"/>
      <c r="L53" s="201"/>
      <c r="M53" s="201"/>
    </row>
    <row r="54" spans="1:13" ht="12" customHeight="1" hidden="1">
      <c r="A54" s="179"/>
      <c r="B54" s="224"/>
      <c r="C54" s="281"/>
      <c r="D54" s="217"/>
      <c r="E54" s="217"/>
      <c r="F54" s="217"/>
      <c r="G54" s="205"/>
      <c r="H54" s="206"/>
      <c r="I54" s="201"/>
      <c r="J54" s="201"/>
      <c r="K54" s="201"/>
      <c r="L54" s="201"/>
      <c r="M54" s="201"/>
    </row>
    <row r="55" spans="1:13" ht="12" customHeight="1">
      <c r="A55" s="57">
        <v>469</v>
      </c>
      <c r="B55" s="103" t="s">
        <v>85</v>
      </c>
      <c r="C55" s="128">
        <v>170</v>
      </c>
      <c r="D55" s="60">
        <v>5.59</v>
      </c>
      <c r="E55" s="60">
        <v>6.38</v>
      </c>
      <c r="F55" s="60">
        <v>10.08</v>
      </c>
      <c r="G55" s="186">
        <v>85.3</v>
      </c>
      <c r="H55" s="187"/>
      <c r="I55" s="60">
        <v>0.03</v>
      </c>
      <c r="J55" s="60">
        <v>0.5</v>
      </c>
      <c r="K55" s="60">
        <v>0.15</v>
      </c>
      <c r="L55" s="60">
        <v>200.86</v>
      </c>
      <c r="M55" s="60">
        <v>0.17</v>
      </c>
    </row>
    <row r="56" spans="1:13" ht="15" customHeight="1">
      <c r="A56" s="183" t="s">
        <v>34</v>
      </c>
      <c r="B56" s="181"/>
      <c r="C56" s="153">
        <f>SUM(C50:C55)</f>
        <v>200</v>
      </c>
      <c r="D56" s="62">
        <f>D50+D55</f>
        <v>13.41</v>
      </c>
      <c r="E56" s="62">
        <f>E50+E55</f>
        <v>8.02</v>
      </c>
      <c r="F56" s="62">
        <f>F50+F55</f>
        <v>41.25</v>
      </c>
      <c r="G56" s="195">
        <f>G50+G55</f>
        <v>185.39999999999998</v>
      </c>
      <c r="H56" s="196"/>
      <c r="I56" s="63">
        <f>I50+I55</f>
        <v>0.11</v>
      </c>
      <c r="J56" s="63">
        <f>J50+J55</f>
        <v>5.15</v>
      </c>
      <c r="K56" s="63">
        <f>K50+K55</f>
        <v>0.27</v>
      </c>
      <c r="L56" s="63">
        <f>L50+L55</f>
        <v>251.4</v>
      </c>
      <c r="M56" s="62">
        <f>M50+M55</f>
        <v>2.2399999999999998</v>
      </c>
    </row>
    <row r="57" spans="1:13" ht="13.5" customHeight="1">
      <c r="A57" s="183" t="s">
        <v>36</v>
      </c>
      <c r="B57" s="184"/>
      <c r="C57" s="184"/>
      <c r="D57" s="24"/>
      <c r="E57" s="24"/>
      <c r="F57" s="24"/>
      <c r="G57" s="111">
        <v>0.153</v>
      </c>
      <c r="H57" s="95"/>
      <c r="I57" s="10"/>
      <c r="J57" s="10"/>
      <c r="K57" s="10"/>
      <c r="L57" s="10"/>
      <c r="M57" s="10"/>
    </row>
    <row r="58" spans="1:13" ht="14.25" customHeight="1">
      <c r="A58" s="68"/>
      <c r="B58" s="68"/>
      <c r="C58" s="68"/>
      <c r="D58" s="69"/>
      <c r="E58" s="69"/>
      <c r="F58" s="69"/>
      <c r="G58" s="69"/>
      <c r="H58" s="113"/>
      <c r="I58" s="69"/>
      <c r="J58" s="69"/>
      <c r="K58" s="69"/>
      <c r="L58" s="69"/>
      <c r="M58" s="69"/>
    </row>
    <row r="59" spans="1:13" ht="15" customHeight="1">
      <c r="A59" s="183" t="s">
        <v>35</v>
      </c>
      <c r="B59" s="184"/>
      <c r="C59" s="185"/>
      <c r="D59" s="66">
        <f>D15+D20+D47+D56</f>
        <v>141.56</v>
      </c>
      <c r="E59" s="66">
        <f>E15+E20+E47+E56</f>
        <v>155.07000000000002</v>
      </c>
      <c r="F59" s="66">
        <f>F15+F20+F47+F56</f>
        <v>252.22</v>
      </c>
      <c r="G59" s="188">
        <f>G15+G20+G47+G56</f>
        <v>1063.35</v>
      </c>
      <c r="H59" s="187"/>
      <c r="I59" s="67">
        <f>I15+I20+I47+I56</f>
        <v>0.49</v>
      </c>
      <c r="J59" s="67">
        <f>J15+J20+J47+J56</f>
        <v>18.86</v>
      </c>
      <c r="K59" s="67">
        <f>K15+K20+K47+K56</f>
        <v>2.5839999999999996</v>
      </c>
      <c r="L59" s="67">
        <f>L15+L20+L47+L56</f>
        <v>409.57</v>
      </c>
      <c r="M59" s="67">
        <f>M15+M20+M47+M56</f>
        <v>12.6</v>
      </c>
    </row>
    <row r="60" spans="1:13" ht="15" customHeight="1">
      <c r="A60" s="68"/>
      <c r="B60" s="68"/>
      <c r="C60" s="68"/>
      <c r="D60" s="114"/>
      <c r="E60" s="114"/>
      <c r="F60" s="114"/>
      <c r="G60" s="114"/>
      <c r="H60" s="115"/>
      <c r="I60" s="114"/>
      <c r="J60" s="114"/>
      <c r="K60" s="114"/>
      <c r="L60" s="114"/>
      <c r="M60" s="114"/>
    </row>
    <row r="61" spans="1:13" ht="27.75" customHeight="1">
      <c r="A61" s="68"/>
      <c r="B61" s="68"/>
      <c r="C61" s="72" t="s">
        <v>38</v>
      </c>
      <c r="D61" s="7"/>
      <c r="E61" s="22"/>
      <c r="F61" s="22"/>
      <c r="G61" s="22"/>
      <c r="H61" s="69"/>
      <c r="I61" s="69"/>
      <c r="J61" s="69"/>
      <c r="K61" s="69"/>
      <c r="L61" s="69"/>
      <c r="M61" s="69"/>
    </row>
    <row r="62" spans="1:13" ht="13.5" customHeight="1">
      <c r="A62" s="45">
        <v>139</v>
      </c>
      <c r="B62" s="125" t="s">
        <v>87</v>
      </c>
      <c r="C62" s="131">
        <v>150</v>
      </c>
      <c r="D62" s="121">
        <v>6.33</v>
      </c>
      <c r="E62" s="121">
        <v>6</v>
      </c>
      <c r="F62" s="121">
        <v>28.33</v>
      </c>
      <c r="G62" s="203">
        <v>103.5</v>
      </c>
      <c r="H62" s="204"/>
      <c r="I62" s="47">
        <v>0.12</v>
      </c>
      <c r="J62" s="47">
        <v>0.3</v>
      </c>
      <c r="K62" s="47">
        <v>0.12</v>
      </c>
      <c r="L62" s="47">
        <v>120.4</v>
      </c>
      <c r="M62" s="47">
        <v>0.98</v>
      </c>
    </row>
    <row r="63" spans="1:13" ht="13.5" customHeight="1">
      <c r="A63" s="45">
        <v>462</v>
      </c>
      <c r="B63" s="126" t="s">
        <v>88</v>
      </c>
      <c r="C63" s="131">
        <v>180</v>
      </c>
      <c r="D63" s="121">
        <v>1.32</v>
      </c>
      <c r="E63" s="121">
        <v>0.02</v>
      </c>
      <c r="F63" s="121">
        <v>15.76</v>
      </c>
      <c r="G63" s="203">
        <v>68.5</v>
      </c>
      <c r="H63" s="204"/>
      <c r="I63" s="47">
        <v>0.01</v>
      </c>
      <c r="J63" s="47">
        <v>0.56</v>
      </c>
      <c r="K63" s="47">
        <v>0.03</v>
      </c>
      <c r="L63" s="47">
        <v>53.09</v>
      </c>
      <c r="M63" s="47">
        <v>0.91</v>
      </c>
    </row>
    <row r="64" spans="1:13" ht="14.25" customHeight="1">
      <c r="A64" s="45">
        <v>64</v>
      </c>
      <c r="B64" s="103" t="s">
        <v>173</v>
      </c>
      <c r="C64" s="127" t="s">
        <v>165</v>
      </c>
      <c r="D64" s="53">
        <v>6.38</v>
      </c>
      <c r="E64" s="53">
        <v>5.4</v>
      </c>
      <c r="F64" s="53">
        <v>7.25</v>
      </c>
      <c r="G64" s="231">
        <v>66</v>
      </c>
      <c r="H64" s="232"/>
      <c r="I64" s="47">
        <v>0.02</v>
      </c>
      <c r="J64" s="47">
        <v>0</v>
      </c>
      <c r="K64" s="47">
        <v>0.04</v>
      </c>
      <c r="L64" s="47">
        <v>4.28</v>
      </c>
      <c r="M64" s="47">
        <v>0.53</v>
      </c>
    </row>
    <row r="65" spans="1:13" ht="13.5" customHeight="1">
      <c r="A65" s="180" t="s">
        <v>20</v>
      </c>
      <c r="B65" s="237"/>
      <c r="C65" s="49">
        <v>353</v>
      </c>
      <c r="D65" s="37">
        <f>D62+D63+D64</f>
        <v>14.030000000000001</v>
      </c>
      <c r="E65" s="37">
        <f>E62+E63+E64</f>
        <v>11.42</v>
      </c>
      <c r="F65" s="38">
        <f>F62+F63+F64</f>
        <v>51.339999999999996</v>
      </c>
      <c r="G65" s="190">
        <f>G62+G63+G64</f>
        <v>238</v>
      </c>
      <c r="H65" s="182"/>
      <c r="I65" s="50">
        <f>I62+I63+I64</f>
        <v>0.15</v>
      </c>
      <c r="J65" s="51">
        <f>J62+J63+J64</f>
        <v>0.8600000000000001</v>
      </c>
      <c r="K65" s="51">
        <f>K62+K63+K64</f>
        <v>0.19</v>
      </c>
      <c r="L65" s="51">
        <f>L62+L63+L64</f>
        <v>177.77</v>
      </c>
      <c r="M65" s="37">
        <f>M62+M63+M64</f>
        <v>2.42</v>
      </c>
    </row>
    <row r="66" spans="1:13" ht="15" customHeight="1">
      <c r="A66" s="180" t="s">
        <v>24</v>
      </c>
      <c r="B66" s="181"/>
      <c r="C66" s="49"/>
      <c r="D66" s="49"/>
      <c r="E66" s="49"/>
      <c r="F66" s="49"/>
      <c r="G66" s="78">
        <v>0.2</v>
      </c>
      <c r="H66" s="79"/>
      <c r="I66" s="76"/>
      <c r="J66" s="76"/>
      <c r="K66" s="76"/>
      <c r="L66" s="76"/>
      <c r="M66" s="76"/>
    </row>
    <row r="67" spans="1:13" ht="21" customHeight="1">
      <c r="A67" s="42"/>
      <c r="B67" s="42"/>
      <c r="C67" s="21" t="s">
        <v>40</v>
      </c>
      <c r="D67" s="7"/>
      <c r="E67" s="7"/>
      <c r="F67" s="7"/>
      <c r="G67" s="7"/>
      <c r="H67" s="34"/>
      <c r="I67" s="33"/>
      <c r="J67" s="33"/>
      <c r="K67" s="33"/>
      <c r="L67" s="33"/>
      <c r="M67" s="33"/>
    </row>
    <row r="68" spans="1:13" ht="13.5" customHeight="1">
      <c r="A68" s="45">
        <v>501</v>
      </c>
      <c r="B68" s="160" t="s">
        <v>79</v>
      </c>
      <c r="C68" s="130">
        <v>150</v>
      </c>
      <c r="D68" s="45">
        <v>101</v>
      </c>
      <c r="E68" s="45">
        <v>102</v>
      </c>
      <c r="F68" s="45">
        <v>103</v>
      </c>
      <c r="G68" s="231">
        <v>70</v>
      </c>
      <c r="H68" s="232"/>
      <c r="I68" s="47">
        <v>0.03</v>
      </c>
      <c r="J68" s="47">
        <v>1.03</v>
      </c>
      <c r="K68" s="47">
        <v>2.03</v>
      </c>
      <c r="L68" s="47">
        <v>3.03</v>
      </c>
      <c r="M68" s="47">
        <v>4.03</v>
      </c>
    </row>
    <row r="69" spans="1:13" ht="14.25" customHeight="1">
      <c r="A69" s="20"/>
      <c r="B69" s="237" t="s">
        <v>32</v>
      </c>
      <c r="C69" s="238"/>
      <c r="D69" s="37">
        <f>D68</f>
        <v>101</v>
      </c>
      <c r="E69" s="37">
        <f>E68</f>
        <v>102</v>
      </c>
      <c r="F69" s="37">
        <f>F68</f>
        <v>103</v>
      </c>
      <c r="G69" s="190">
        <v>70</v>
      </c>
      <c r="H69" s="277"/>
      <c r="I69" s="37">
        <f>I68</f>
        <v>0.03</v>
      </c>
      <c r="J69" s="37">
        <f>J68</f>
        <v>1.03</v>
      </c>
      <c r="K69" s="37">
        <f>K68</f>
        <v>2.03</v>
      </c>
      <c r="L69" s="37">
        <f>L68</f>
        <v>3.03</v>
      </c>
      <c r="M69" s="37">
        <f>M68</f>
        <v>4.03</v>
      </c>
    </row>
    <row r="70" spans="1:13" ht="14.25" customHeight="1">
      <c r="A70" s="180" t="s">
        <v>39</v>
      </c>
      <c r="B70" s="181"/>
      <c r="C70" s="182"/>
      <c r="D70" s="49"/>
      <c r="E70" s="49"/>
      <c r="F70" s="49"/>
      <c r="G70" s="80">
        <v>0.05</v>
      </c>
      <c r="H70" s="42"/>
      <c r="I70" s="73"/>
      <c r="J70" s="73"/>
      <c r="K70" s="73"/>
      <c r="L70" s="73"/>
      <c r="M70" s="73"/>
    </row>
    <row r="71" spans="1:13" ht="24" customHeight="1">
      <c r="A71" s="27"/>
      <c r="B71" s="7"/>
      <c r="C71" s="21" t="s">
        <v>27</v>
      </c>
      <c r="D71" s="7"/>
      <c r="E71" s="21" t="s">
        <v>14</v>
      </c>
      <c r="G71" s="7"/>
      <c r="H71" s="7"/>
      <c r="I71" s="7"/>
      <c r="J71" s="7"/>
      <c r="K71" s="7"/>
      <c r="L71" s="7"/>
      <c r="M71" s="7"/>
    </row>
    <row r="72" spans="1:13" ht="14.25" customHeight="1">
      <c r="A72" s="49">
        <v>9</v>
      </c>
      <c r="B72" s="152" t="s">
        <v>153</v>
      </c>
      <c r="C72" s="128">
        <v>30</v>
      </c>
      <c r="D72" s="97">
        <v>0.79</v>
      </c>
      <c r="E72" s="97">
        <v>1.98</v>
      </c>
      <c r="F72" s="97">
        <v>1.78</v>
      </c>
      <c r="G72" s="304">
        <v>28.1</v>
      </c>
      <c r="H72" s="305"/>
      <c r="I72" s="36">
        <v>0.01</v>
      </c>
      <c r="J72" s="36">
        <v>2.6</v>
      </c>
      <c r="K72" s="36">
        <v>0.02</v>
      </c>
      <c r="L72" s="36">
        <v>6.9</v>
      </c>
      <c r="M72" s="36">
        <v>0.25</v>
      </c>
    </row>
    <row r="73" spans="1:13" ht="13.5" customHeight="1">
      <c r="A73" s="119">
        <v>98</v>
      </c>
      <c r="B73" s="103" t="s">
        <v>154</v>
      </c>
      <c r="C73" s="128">
        <v>150</v>
      </c>
      <c r="D73" s="122">
        <v>5.77</v>
      </c>
      <c r="E73" s="122">
        <v>4.19</v>
      </c>
      <c r="F73" s="122">
        <v>15.7</v>
      </c>
      <c r="G73" s="205">
        <v>85.3</v>
      </c>
      <c r="H73" s="206"/>
      <c r="I73" s="120">
        <v>0.11</v>
      </c>
      <c r="J73" s="120">
        <v>3.13</v>
      </c>
      <c r="K73" s="120">
        <v>0.04</v>
      </c>
      <c r="L73" s="120">
        <v>12.26</v>
      </c>
      <c r="M73" s="120">
        <v>0.67</v>
      </c>
    </row>
    <row r="74" spans="1:13" ht="22.5" customHeight="1">
      <c r="A74" s="173" t="s">
        <v>186</v>
      </c>
      <c r="B74" s="103" t="s">
        <v>155</v>
      </c>
      <c r="C74" s="128">
        <v>60</v>
      </c>
      <c r="D74" s="121">
        <v>10.43</v>
      </c>
      <c r="E74" s="121">
        <v>8.72</v>
      </c>
      <c r="F74" s="121">
        <v>13.81</v>
      </c>
      <c r="G74" s="203">
        <v>69.1</v>
      </c>
      <c r="H74" s="204"/>
      <c r="I74" s="47">
        <v>0.04</v>
      </c>
      <c r="J74" s="47">
        <v>0.1</v>
      </c>
      <c r="K74" s="47">
        <v>0.06</v>
      </c>
      <c r="L74" s="47">
        <v>22.53</v>
      </c>
      <c r="M74" s="47">
        <v>1.13</v>
      </c>
    </row>
    <row r="75" spans="1:30" ht="13.5" customHeight="1">
      <c r="A75" s="45">
        <v>213</v>
      </c>
      <c r="B75" s="103" t="s">
        <v>89</v>
      </c>
      <c r="C75" s="128">
        <v>110</v>
      </c>
      <c r="D75" s="47">
        <v>2.91</v>
      </c>
      <c r="E75" s="47">
        <v>3.5</v>
      </c>
      <c r="F75" s="47">
        <v>11.8</v>
      </c>
      <c r="G75" s="231">
        <v>90.5</v>
      </c>
      <c r="H75" s="232"/>
      <c r="I75" s="48">
        <v>0.03</v>
      </c>
      <c r="J75" s="47">
        <v>14.3</v>
      </c>
      <c r="K75" s="48">
        <v>0.08</v>
      </c>
      <c r="L75" s="48">
        <v>70.3</v>
      </c>
      <c r="M75" s="48">
        <v>0.96</v>
      </c>
      <c r="N75" s="21"/>
      <c r="O75" s="7"/>
      <c r="P75" s="7"/>
      <c r="Q75" s="21"/>
      <c r="R75" s="11"/>
      <c r="S75" s="11"/>
      <c r="T75" s="11"/>
      <c r="U75" s="11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 customHeight="1">
      <c r="A76" s="49">
        <v>494</v>
      </c>
      <c r="B76" s="53" t="s">
        <v>92</v>
      </c>
      <c r="C76" s="129">
        <v>170</v>
      </c>
      <c r="D76" s="52">
        <v>2</v>
      </c>
      <c r="E76" s="52">
        <v>0.2</v>
      </c>
      <c r="F76" s="52">
        <v>3.8</v>
      </c>
      <c r="G76" s="235">
        <v>75.2</v>
      </c>
      <c r="H76" s="187"/>
      <c r="I76" s="36">
        <v>0.01</v>
      </c>
      <c r="J76" s="36">
        <v>8</v>
      </c>
      <c r="K76" s="36">
        <v>0.06</v>
      </c>
      <c r="L76" s="36">
        <v>40</v>
      </c>
      <c r="M76" s="36">
        <v>0.4</v>
      </c>
      <c r="N76" s="21"/>
      <c r="O76" s="7"/>
      <c r="P76" s="7"/>
      <c r="Q76" s="21"/>
      <c r="R76" s="11"/>
      <c r="S76" s="11"/>
      <c r="T76" s="11"/>
      <c r="U76" s="11"/>
      <c r="V76" s="7"/>
      <c r="W76" s="7"/>
      <c r="X76" s="7"/>
      <c r="Y76" s="7"/>
      <c r="Z76" s="7"/>
      <c r="AA76" s="7"/>
      <c r="AB76" s="7"/>
      <c r="AC76" s="7"/>
      <c r="AD76" s="7"/>
    </row>
    <row r="77" spans="1:30" ht="15" customHeight="1">
      <c r="A77" s="166">
        <v>574</v>
      </c>
      <c r="B77" s="103" t="s">
        <v>83</v>
      </c>
      <c r="C77" s="128">
        <v>30</v>
      </c>
      <c r="D77" s="58">
        <v>2.8</v>
      </c>
      <c r="E77" s="58">
        <v>0.55</v>
      </c>
      <c r="F77" s="61">
        <v>21.65</v>
      </c>
      <c r="G77" s="257">
        <v>99.5</v>
      </c>
      <c r="H77" s="187"/>
      <c r="I77" s="59">
        <v>0.11</v>
      </c>
      <c r="J77" s="60"/>
      <c r="K77" s="60"/>
      <c r="L77" s="60">
        <v>34</v>
      </c>
      <c r="M77" s="60">
        <v>2.3</v>
      </c>
      <c r="N77" s="21"/>
      <c r="O77" s="7"/>
      <c r="P77" s="7"/>
      <c r="Q77" s="21"/>
      <c r="R77" s="11"/>
      <c r="S77" s="11"/>
      <c r="T77" s="11"/>
      <c r="U77" s="11"/>
      <c r="V77" s="7"/>
      <c r="W77" s="7"/>
      <c r="X77" s="7"/>
      <c r="Y77" s="7"/>
      <c r="Z77" s="7"/>
      <c r="AA77" s="7"/>
      <c r="AB77" s="7"/>
      <c r="AC77" s="7"/>
      <c r="AD77" s="7"/>
    </row>
    <row r="78" spans="1:13" ht="12" customHeight="1">
      <c r="A78" s="57"/>
      <c r="B78" s="103"/>
      <c r="C78" s="129"/>
      <c r="D78" s="60"/>
      <c r="E78" s="60"/>
      <c r="F78" s="60"/>
      <c r="G78" s="186"/>
      <c r="H78" s="187"/>
      <c r="I78" s="60"/>
      <c r="J78" s="60"/>
      <c r="K78" s="60"/>
      <c r="L78" s="60"/>
      <c r="M78" s="60"/>
    </row>
    <row r="79" spans="1:13" ht="14.25" customHeight="1">
      <c r="A79" s="183" t="s">
        <v>18</v>
      </c>
      <c r="B79" s="181"/>
      <c r="C79" s="142">
        <f>SUM(C72:C78)</f>
        <v>550</v>
      </c>
      <c r="D79" s="62">
        <f>SUM(D72:D78)</f>
        <v>24.7</v>
      </c>
      <c r="E79" s="62">
        <f>SUM(E72:E78)</f>
        <v>19.14</v>
      </c>
      <c r="F79" s="62">
        <f>SUM(F72:F78)</f>
        <v>68.53999999999999</v>
      </c>
      <c r="G79" s="195">
        <f>G72+G73+G74+G75+G76+G77+G78</f>
        <v>447.7</v>
      </c>
      <c r="H79" s="196"/>
      <c r="I79" s="62">
        <f>I72+I73+I74+I75+I76+I77+I78</f>
        <v>0.31</v>
      </c>
      <c r="J79" s="62">
        <f>J72+J73+J74+J75+J76+J77+J78</f>
        <v>28.130000000000003</v>
      </c>
      <c r="K79" s="62">
        <f>K72+K73+K74+K75+K76+K77+K78</f>
        <v>0.26</v>
      </c>
      <c r="L79" s="62">
        <f>L72+L73+L74+L75+L76+L77+L78</f>
        <v>185.99</v>
      </c>
      <c r="M79" s="62">
        <f>M72+M73+M74+M75+M76+M77+M78</f>
        <v>5.709999999999999</v>
      </c>
    </row>
    <row r="80" spans="1:13" ht="13.5" customHeight="1">
      <c r="A80" s="180" t="s">
        <v>25</v>
      </c>
      <c r="B80" s="181"/>
      <c r="C80" s="182"/>
      <c r="D80" s="49"/>
      <c r="E80" s="49"/>
      <c r="F80" s="49"/>
      <c r="G80" s="80">
        <v>0.35</v>
      </c>
      <c r="H80" s="388"/>
      <c r="I80" s="389"/>
      <c r="J80" s="389"/>
      <c r="K80" s="389"/>
      <c r="L80" s="389"/>
      <c r="M80" s="389"/>
    </row>
    <row r="81" spans="1:13" ht="21" customHeight="1">
      <c r="A81" s="44"/>
      <c r="B81" s="44"/>
      <c r="C81" s="44"/>
      <c r="D81" s="21" t="s">
        <v>27</v>
      </c>
      <c r="E81" s="7"/>
      <c r="F81" s="21" t="s">
        <v>33</v>
      </c>
      <c r="G81" s="65"/>
      <c r="H81" s="87"/>
      <c r="I81" s="87"/>
      <c r="J81" s="87"/>
      <c r="K81" s="87"/>
      <c r="L81" s="87"/>
      <c r="M81" s="87"/>
    </row>
    <row r="82" spans="1:13" ht="12.75" customHeight="1">
      <c r="A82" s="45">
        <v>543</v>
      </c>
      <c r="B82" s="132" t="s">
        <v>90</v>
      </c>
      <c r="C82" s="128">
        <v>50</v>
      </c>
      <c r="D82" s="121">
        <v>6.03</v>
      </c>
      <c r="E82" s="121">
        <v>3.8</v>
      </c>
      <c r="F82" s="121">
        <v>34.6</v>
      </c>
      <c r="G82" s="203">
        <v>115.6</v>
      </c>
      <c r="H82" s="204"/>
      <c r="I82" s="47">
        <v>0.09</v>
      </c>
      <c r="J82" s="47">
        <v>0.08</v>
      </c>
      <c r="K82" s="47">
        <v>0.01</v>
      </c>
      <c r="L82" s="47">
        <v>12.3</v>
      </c>
      <c r="M82" s="47">
        <v>0.8</v>
      </c>
    </row>
    <row r="83" spans="1:13" ht="15" customHeight="1">
      <c r="A83" s="57">
        <v>470</v>
      </c>
      <c r="B83" s="103" t="s">
        <v>91</v>
      </c>
      <c r="C83" s="128">
        <v>150</v>
      </c>
      <c r="D83" s="60">
        <v>5.6</v>
      </c>
      <c r="E83" s="60">
        <v>4.38</v>
      </c>
      <c r="F83" s="60">
        <v>8.18</v>
      </c>
      <c r="G83" s="186">
        <v>94.52</v>
      </c>
      <c r="H83" s="187"/>
      <c r="I83" s="60">
        <v>0.06</v>
      </c>
      <c r="J83" s="60">
        <v>1.4</v>
      </c>
      <c r="K83" s="60">
        <v>0.3</v>
      </c>
      <c r="L83" s="60">
        <v>240</v>
      </c>
      <c r="M83" s="60">
        <v>0.2</v>
      </c>
    </row>
    <row r="84" spans="1:13" ht="15.75" customHeight="1">
      <c r="A84" s="183" t="s">
        <v>34</v>
      </c>
      <c r="B84" s="181"/>
      <c r="C84" s="142">
        <f>SUM(C82:C83)</f>
        <v>200</v>
      </c>
      <c r="D84" s="62">
        <f>D82+D83</f>
        <v>11.629999999999999</v>
      </c>
      <c r="E84" s="62">
        <f>E82+E83</f>
        <v>8.18</v>
      </c>
      <c r="F84" s="62">
        <f>F82+F83</f>
        <v>42.78</v>
      </c>
      <c r="G84" s="195">
        <f>G82+G83</f>
        <v>210.12</v>
      </c>
      <c r="H84" s="196"/>
      <c r="I84" s="63">
        <f>I82+I83</f>
        <v>0.15</v>
      </c>
      <c r="J84" s="63">
        <f>J82+J83</f>
        <v>1.48</v>
      </c>
      <c r="K84" s="63">
        <f>K82+K83</f>
        <v>0.31</v>
      </c>
      <c r="L84" s="63">
        <f>L82+L83</f>
        <v>252.3</v>
      </c>
      <c r="M84" s="62">
        <f>M82+M83</f>
        <v>1</v>
      </c>
    </row>
    <row r="85" spans="1:13" ht="15.75" customHeight="1">
      <c r="A85" s="183" t="s">
        <v>36</v>
      </c>
      <c r="B85" s="184"/>
      <c r="C85" s="185"/>
      <c r="D85" s="24"/>
      <c r="E85" s="24"/>
      <c r="F85" s="25"/>
      <c r="G85" s="77">
        <v>0.15</v>
      </c>
      <c r="H85" s="95"/>
      <c r="I85" s="10"/>
      <c r="J85" s="10"/>
      <c r="K85" s="10"/>
      <c r="L85" s="10"/>
      <c r="M85" s="10"/>
    </row>
    <row r="86" spans="1:13" ht="12.75" customHeight="1">
      <c r="A86" s="183" t="s">
        <v>35</v>
      </c>
      <c r="B86" s="184"/>
      <c r="C86" s="185"/>
      <c r="D86" s="66">
        <f>D65+D69+D79+D84</f>
        <v>151.35999999999999</v>
      </c>
      <c r="E86" s="66">
        <f>E65+E69+E79+E84</f>
        <v>140.74</v>
      </c>
      <c r="F86" s="66">
        <f>F65+F69+F79+F84</f>
        <v>265.65999999999997</v>
      </c>
      <c r="G86" s="188">
        <f>G65+G69+G79+G84</f>
        <v>965.82</v>
      </c>
      <c r="H86" s="187"/>
      <c r="I86" s="67">
        <f>I65+I69+I79+I84</f>
        <v>0.64</v>
      </c>
      <c r="J86" s="67">
        <f>J65+J69+J79+J84</f>
        <v>31.500000000000004</v>
      </c>
      <c r="K86" s="67">
        <f>K65+K69+K79+K84</f>
        <v>2.7899999999999996</v>
      </c>
      <c r="L86" s="67">
        <f>L65+L69+L79+L84</f>
        <v>619.09</v>
      </c>
      <c r="M86" s="67">
        <f>M65+M69+M79+M84</f>
        <v>13.16</v>
      </c>
    </row>
    <row r="87" spans="1:13" ht="25.5" customHeight="1">
      <c r="A87" s="26"/>
      <c r="B87" s="19"/>
      <c r="C87" s="72" t="s">
        <v>41</v>
      </c>
      <c r="D87" s="7"/>
      <c r="E87" s="22"/>
      <c r="F87" s="22"/>
      <c r="G87" s="22"/>
      <c r="H87" s="19"/>
      <c r="I87" s="19"/>
      <c r="J87" s="19"/>
      <c r="K87" s="19"/>
      <c r="L87" s="19"/>
      <c r="M87" s="19"/>
    </row>
    <row r="88" spans="1:13" ht="12" customHeight="1">
      <c r="A88" s="26"/>
      <c r="B88" s="19"/>
      <c r="C88" s="21"/>
      <c r="D88" s="7"/>
      <c r="E88" s="22"/>
      <c r="F88" s="22"/>
      <c r="G88" s="22"/>
      <c r="H88" s="19"/>
      <c r="I88" s="19"/>
      <c r="J88" s="19"/>
      <c r="K88" s="19"/>
      <c r="L88" s="19"/>
      <c r="M88" s="19"/>
    </row>
    <row r="89" spans="1:13" ht="14.25" customHeight="1">
      <c r="A89" s="45">
        <v>235</v>
      </c>
      <c r="B89" s="134" t="s">
        <v>93</v>
      </c>
      <c r="C89" s="126">
        <v>153</v>
      </c>
      <c r="D89" s="121">
        <v>6.2</v>
      </c>
      <c r="E89" s="121">
        <v>4.48</v>
      </c>
      <c r="F89" s="121">
        <v>31.64</v>
      </c>
      <c r="G89" s="203">
        <v>191.7</v>
      </c>
      <c r="H89" s="204"/>
      <c r="I89" s="47">
        <v>0.06</v>
      </c>
      <c r="J89" s="47">
        <v>0.3</v>
      </c>
      <c r="K89" s="47">
        <v>0.12</v>
      </c>
      <c r="L89" s="47">
        <v>112.6</v>
      </c>
      <c r="M89" s="47">
        <v>0.29</v>
      </c>
    </row>
    <row r="90" spans="1:13" ht="12.75" customHeight="1">
      <c r="A90" s="45">
        <v>457</v>
      </c>
      <c r="B90" s="134" t="s">
        <v>86</v>
      </c>
      <c r="C90" s="131">
        <v>180</v>
      </c>
      <c r="D90" s="121">
        <v>0</v>
      </c>
      <c r="E90" s="121">
        <v>0</v>
      </c>
      <c r="F90" s="121">
        <v>11.44</v>
      </c>
      <c r="G90" s="203">
        <v>45.76</v>
      </c>
      <c r="H90" s="204"/>
      <c r="I90" s="47">
        <v>0</v>
      </c>
      <c r="J90" s="47">
        <v>0</v>
      </c>
      <c r="K90" s="47">
        <v>0</v>
      </c>
      <c r="L90" s="47">
        <v>1.42</v>
      </c>
      <c r="M90" s="47">
        <v>0.54</v>
      </c>
    </row>
    <row r="91" spans="1:13" ht="12.75" customHeight="1">
      <c r="A91" s="123">
        <v>70</v>
      </c>
      <c r="B91" s="136" t="s">
        <v>172</v>
      </c>
      <c r="C91" s="127" t="s">
        <v>164</v>
      </c>
      <c r="D91" s="47">
        <v>4.72</v>
      </c>
      <c r="E91" s="47">
        <v>8.01</v>
      </c>
      <c r="F91" s="47">
        <v>7.25</v>
      </c>
      <c r="G91" s="231">
        <v>119.9</v>
      </c>
      <c r="H91" s="232"/>
      <c r="I91" s="48">
        <v>0.04</v>
      </c>
      <c r="J91" s="48">
        <v>0.1</v>
      </c>
      <c r="K91" s="48">
        <v>0.05</v>
      </c>
      <c r="L91" s="48">
        <v>139.2</v>
      </c>
      <c r="M91" s="48">
        <v>0.39</v>
      </c>
    </row>
    <row r="92" spans="1:13" ht="13.5" customHeight="1">
      <c r="A92" s="180" t="s">
        <v>20</v>
      </c>
      <c r="B92" s="181"/>
      <c r="C92" s="162">
        <v>353</v>
      </c>
      <c r="D92" s="37">
        <f>D89+D90+D91</f>
        <v>10.92</v>
      </c>
      <c r="E92" s="37">
        <f>E89+E90+E91</f>
        <v>12.49</v>
      </c>
      <c r="F92" s="38">
        <f>F89+F90+F91</f>
        <v>50.33</v>
      </c>
      <c r="G92" s="190">
        <f>SUM(G89:H91)</f>
        <v>357.36</v>
      </c>
      <c r="H92" s="182"/>
      <c r="I92" s="37">
        <f>SUM(I89:I91)</f>
        <v>0.1</v>
      </c>
      <c r="J92" s="37">
        <f>SUM(J89:J91)</f>
        <v>0.4</v>
      </c>
      <c r="K92" s="37">
        <f>SUM(K89:K91)</f>
        <v>0.16999999999999998</v>
      </c>
      <c r="L92" s="37">
        <f>SUM(L89:L91)</f>
        <v>253.21999999999997</v>
      </c>
      <c r="M92" s="37">
        <f>SUM(M89:M91)</f>
        <v>1.2200000000000002</v>
      </c>
    </row>
    <row r="93" spans="1:13" ht="13.5" customHeight="1">
      <c r="A93" s="180" t="s">
        <v>24</v>
      </c>
      <c r="B93" s="181"/>
      <c r="C93" s="182"/>
      <c r="D93" s="49"/>
      <c r="E93" s="103"/>
      <c r="F93" s="103"/>
      <c r="G93" s="78">
        <v>0.195</v>
      </c>
      <c r="H93" s="79"/>
      <c r="I93" s="76"/>
      <c r="J93" s="76"/>
      <c r="K93" s="76"/>
      <c r="L93" s="76"/>
      <c r="M93" s="76"/>
    </row>
    <row r="94" spans="1:13" ht="18" customHeight="1">
      <c r="A94" s="84"/>
      <c r="B94" s="83"/>
      <c r="C94" s="21" t="s">
        <v>42</v>
      </c>
      <c r="D94" s="7"/>
      <c r="E94" s="7"/>
      <c r="F94" s="7"/>
      <c r="G94" s="7"/>
      <c r="H94" s="34"/>
      <c r="I94" s="33"/>
      <c r="J94" s="33"/>
      <c r="K94" s="33"/>
      <c r="L94" s="33"/>
      <c r="M94" s="33"/>
    </row>
    <row r="95" spans="1:13" ht="13.5" customHeight="1">
      <c r="A95" s="57">
        <v>82</v>
      </c>
      <c r="B95" s="137" t="s">
        <v>94</v>
      </c>
      <c r="C95" s="133">
        <v>100</v>
      </c>
      <c r="D95" s="36">
        <v>8.3</v>
      </c>
      <c r="E95" s="36">
        <v>2</v>
      </c>
      <c r="F95" s="36">
        <v>8.4</v>
      </c>
      <c r="G95" s="307">
        <v>98.68</v>
      </c>
      <c r="H95" s="182"/>
      <c r="I95" s="36">
        <v>0.4</v>
      </c>
      <c r="J95" s="36">
        <v>60</v>
      </c>
      <c r="K95" s="36"/>
      <c r="L95" s="36">
        <v>34</v>
      </c>
      <c r="M95" s="36">
        <v>0.3</v>
      </c>
    </row>
    <row r="96" spans="1:13" ht="13.5" customHeight="1">
      <c r="A96" s="20"/>
      <c r="B96" s="237" t="s">
        <v>32</v>
      </c>
      <c r="C96" s="238"/>
      <c r="D96" s="37">
        <f>D95</f>
        <v>8.3</v>
      </c>
      <c r="E96" s="37">
        <f>E95</f>
        <v>2</v>
      </c>
      <c r="F96" s="37">
        <f>F95</f>
        <v>8.4</v>
      </c>
      <c r="G96" s="190">
        <v>98.68</v>
      </c>
      <c r="H96" s="182"/>
      <c r="I96" s="37">
        <f>I95</f>
        <v>0.4</v>
      </c>
      <c r="J96" s="37">
        <f>J95</f>
        <v>60</v>
      </c>
      <c r="K96" s="37">
        <f>K95</f>
        <v>0</v>
      </c>
      <c r="L96" s="37">
        <f>L95</f>
        <v>34</v>
      </c>
      <c r="M96" s="37">
        <f>M95</f>
        <v>0.3</v>
      </c>
    </row>
    <row r="97" spans="1:13" ht="14.25" customHeight="1">
      <c r="A97" s="180" t="s">
        <v>39</v>
      </c>
      <c r="B97" s="181"/>
      <c r="C97" s="182"/>
      <c r="D97" s="49"/>
      <c r="E97" s="49"/>
      <c r="F97" s="49"/>
      <c r="G97" s="81">
        <v>0.054</v>
      </c>
      <c r="H97" s="42"/>
      <c r="I97" s="73"/>
      <c r="J97" s="73"/>
      <c r="K97" s="73"/>
      <c r="L97" s="73"/>
      <c r="M97" s="73"/>
    </row>
    <row r="98" spans="1:13" ht="18.75" customHeight="1">
      <c r="A98" s="27"/>
      <c r="B98" s="7"/>
      <c r="C98" s="21" t="s">
        <v>28</v>
      </c>
      <c r="D98" s="7"/>
      <c r="E98" s="21" t="s">
        <v>14</v>
      </c>
      <c r="G98" s="7"/>
      <c r="H98" s="7"/>
      <c r="I98" s="7"/>
      <c r="J98" s="7"/>
      <c r="K98" s="7"/>
      <c r="L98" s="7"/>
      <c r="M98" s="7"/>
    </row>
    <row r="99" spans="1:13" ht="13.5" customHeight="1">
      <c r="A99" s="49">
        <v>150</v>
      </c>
      <c r="B99" s="136" t="s">
        <v>125</v>
      </c>
      <c r="C99" s="128">
        <v>30</v>
      </c>
      <c r="D99" s="48">
        <v>0.6</v>
      </c>
      <c r="E99" s="48">
        <v>5.4</v>
      </c>
      <c r="F99" s="48">
        <v>2.1</v>
      </c>
      <c r="G99" s="262">
        <v>59.9</v>
      </c>
      <c r="H99" s="272"/>
      <c r="I99" s="47">
        <v>0</v>
      </c>
      <c r="J99" s="48">
        <v>5.46</v>
      </c>
      <c r="K99" s="48">
        <v>0.02</v>
      </c>
      <c r="L99" s="48">
        <v>19.2</v>
      </c>
      <c r="M99" s="48">
        <v>0.5</v>
      </c>
    </row>
    <row r="100" spans="1:13" ht="12" customHeight="1">
      <c r="A100" s="163">
        <v>113</v>
      </c>
      <c r="B100" s="136" t="s">
        <v>95</v>
      </c>
      <c r="C100" s="128">
        <v>150</v>
      </c>
      <c r="D100" s="56">
        <v>1.79</v>
      </c>
      <c r="E100" s="56">
        <v>3.95</v>
      </c>
      <c r="F100" s="56">
        <v>7.76</v>
      </c>
      <c r="G100" s="322">
        <v>73.8</v>
      </c>
      <c r="H100" s="323"/>
      <c r="I100" s="56">
        <v>0.08</v>
      </c>
      <c r="J100" s="56">
        <v>5.51</v>
      </c>
      <c r="K100" s="56">
        <v>0.04</v>
      </c>
      <c r="L100" s="56">
        <v>41.26</v>
      </c>
      <c r="M100" s="56">
        <v>0.89</v>
      </c>
    </row>
    <row r="101" spans="1:13" ht="14.25" customHeight="1">
      <c r="A101" s="49">
        <v>367</v>
      </c>
      <c r="B101" s="134" t="s">
        <v>192</v>
      </c>
      <c r="C101" s="126">
        <v>60</v>
      </c>
      <c r="D101" s="165">
        <v>1.6</v>
      </c>
      <c r="E101" s="165">
        <v>3.5</v>
      </c>
      <c r="F101" s="165">
        <v>7.2</v>
      </c>
      <c r="G101" s="304">
        <v>93.5</v>
      </c>
      <c r="H101" s="324"/>
      <c r="I101" s="36">
        <v>0.09</v>
      </c>
      <c r="J101" s="36">
        <v>4.3</v>
      </c>
      <c r="K101" s="36">
        <v>0.05</v>
      </c>
      <c r="L101" s="36">
        <v>36.9</v>
      </c>
      <c r="M101" s="36">
        <v>0.75</v>
      </c>
    </row>
    <row r="102" spans="1:13" ht="0.75" customHeight="1">
      <c r="A102" s="178">
        <v>256</v>
      </c>
      <c r="B102" s="135"/>
      <c r="C102" s="128"/>
      <c r="D102" s="200">
        <v>1.2</v>
      </c>
      <c r="E102" s="200">
        <v>5.3</v>
      </c>
      <c r="F102" s="200">
        <v>10.68</v>
      </c>
      <c r="G102" s="231">
        <v>94.92</v>
      </c>
      <c r="H102" s="232"/>
      <c r="I102" s="222">
        <v>0.05</v>
      </c>
      <c r="J102" s="200">
        <v>10.8</v>
      </c>
      <c r="K102" s="222">
        <v>0.05</v>
      </c>
      <c r="L102" s="222">
        <v>24.42</v>
      </c>
      <c r="M102" s="222">
        <v>0.7</v>
      </c>
    </row>
    <row r="103" spans="1:13" ht="12" customHeight="1">
      <c r="A103" s="230"/>
      <c r="B103" s="136" t="s">
        <v>97</v>
      </c>
      <c r="C103" s="128">
        <v>110</v>
      </c>
      <c r="D103" s="202"/>
      <c r="E103" s="202"/>
      <c r="F103" s="202"/>
      <c r="G103" s="268"/>
      <c r="H103" s="269"/>
      <c r="I103" s="236"/>
      <c r="J103" s="202"/>
      <c r="K103" s="236"/>
      <c r="L103" s="236"/>
      <c r="M103" s="236"/>
    </row>
    <row r="104" spans="1:13" ht="12.75" customHeight="1">
      <c r="A104" s="49">
        <v>496</v>
      </c>
      <c r="B104" s="138" t="s">
        <v>98</v>
      </c>
      <c r="C104" s="128">
        <v>150</v>
      </c>
      <c r="D104" s="52">
        <v>2</v>
      </c>
      <c r="E104" s="52">
        <v>0.2</v>
      </c>
      <c r="F104" s="52">
        <v>3.8</v>
      </c>
      <c r="G104" s="235">
        <v>25</v>
      </c>
      <c r="H104" s="187"/>
      <c r="I104" s="36">
        <v>0.01</v>
      </c>
      <c r="J104" s="36">
        <v>8</v>
      </c>
      <c r="K104" s="36">
        <v>0.06</v>
      </c>
      <c r="L104" s="36">
        <v>40</v>
      </c>
      <c r="M104" s="36">
        <v>0.4</v>
      </c>
    </row>
    <row r="105" spans="1:13" ht="14.25" customHeight="1">
      <c r="A105" s="166">
        <v>574</v>
      </c>
      <c r="B105" s="103" t="s">
        <v>83</v>
      </c>
      <c r="C105" s="128">
        <v>30</v>
      </c>
      <c r="D105" s="58">
        <v>2.8</v>
      </c>
      <c r="E105" s="58">
        <v>0.55</v>
      </c>
      <c r="F105" s="61">
        <v>21.65</v>
      </c>
      <c r="G105" s="257">
        <v>99.5</v>
      </c>
      <c r="H105" s="187"/>
      <c r="I105" s="59">
        <v>0.11</v>
      </c>
      <c r="J105" s="60"/>
      <c r="K105" s="60"/>
      <c r="L105" s="60">
        <v>34</v>
      </c>
      <c r="M105" s="60">
        <v>2.3</v>
      </c>
    </row>
    <row r="106" spans="1:13" ht="14.25" customHeight="1">
      <c r="A106" s="57"/>
      <c r="B106" s="103"/>
      <c r="C106" s="129"/>
      <c r="D106" s="60"/>
      <c r="E106" s="60"/>
      <c r="F106" s="60"/>
      <c r="G106" s="186"/>
      <c r="H106" s="187"/>
      <c r="I106" s="60"/>
      <c r="J106" s="60"/>
      <c r="K106" s="60"/>
      <c r="L106" s="60"/>
      <c r="M106" s="60"/>
    </row>
    <row r="107" spans="1:13" ht="13.5" customHeight="1">
      <c r="A107" s="183" t="s">
        <v>18</v>
      </c>
      <c r="B107" s="185"/>
      <c r="C107" s="142">
        <f>SUM(C99:C106)</f>
        <v>530</v>
      </c>
      <c r="D107" s="62">
        <f>SUM(D99:D106)</f>
        <v>9.99</v>
      </c>
      <c r="E107" s="62">
        <f>SUM(E99:E106)</f>
        <v>18.900000000000002</v>
      </c>
      <c r="F107" s="62">
        <f>SUM(F99:F106)</f>
        <v>53.19</v>
      </c>
      <c r="G107" s="195">
        <f>SUM(G99:H106)</f>
        <v>446.62</v>
      </c>
      <c r="H107" s="196"/>
      <c r="I107" s="62">
        <f>SUM(I99:I106)</f>
        <v>0.33999999999999997</v>
      </c>
      <c r="J107" s="62">
        <f>SUM(J99:J106)</f>
        <v>34.07</v>
      </c>
      <c r="K107" s="62">
        <f>SUM(K99:K106)</f>
        <v>0.22</v>
      </c>
      <c r="L107" s="62">
        <f>SUM(L99:L106)</f>
        <v>195.77999999999997</v>
      </c>
      <c r="M107" s="62">
        <f>SUM(M99:M106)</f>
        <v>5.539999999999999</v>
      </c>
    </row>
    <row r="108" spans="1:13" ht="13.5" customHeight="1">
      <c r="A108" s="180" t="s">
        <v>25</v>
      </c>
      <c r="B108" s="237"/>
      <c r="C108" s="238"/>
      <c r="D108" s="49"/>
      <c r="E108" s="49"/>
      <c r="F108" s="49"/>
      <c r="G108" s="80">
        <v>0.35</v>
      </c>
      <c r="H108" s="88"/>
      <c r="I108" s="89"/>
      <c r="J108" s="89"/>
      <c r="K108" s="89"/>
      <c r="L108" s="89"/>
      <c r="M108" s="89"/>
    </row>
    <row r="109" spans="1:13" ht="22.5" customHeight="1">
      <c r="A109" s="44"/>
      <c r="B109" s="44"/>
      <c r="C109" s="44"/>
      <c r="D109" s="21" t="s">
        <v>28</v>
      </c>
      <c r="E109" s="7"/>
      <c r="F109" s="21" t="s">
        <v>33</v>
      </c>
      <c r="G109" s="65"/>
      <c r="H109" s="87"/>
      <c r="I109" s="87"/>
      <c r="J109" s="87"/>
      <c r="K109" s="87"/>
      <c r="L109" s="87"/>
      <c r="M109" s="87"/>
    </row>
    <row r="110" spans="1:13" ht="12.75" customHeight="1">
      <c r="A110" s="178">
        <v>582</v>
      </c>
      <c r="B110" s="319" t="s">
        <v>99</v>
      </c>
      <c r="C110" s="348">
        <v>30</v>
      </c>
      <c r="D110" s="216">
        <v>3.6</v>
      </c>
      <c r="E110" s="216">
        <v>8.61</v>
      </c>
      <c r="F110" s="216">
        <v>18.7</v>
      </c>
      <c r="G110" s="203">
        <v>167</v>
      </c>
      <c r="H110" s="204"/>
      <c r="I110" s="200">
        <v>0.09</v>
      </c>
      <c r="J110" s="200">
        <v>5.4</v>
      </c>
      <c r="K110" s="200">
        <v>0.11</v>
      </c>
      <c r="L110" s="200">
        <v>27.33</v>
      </c>
      <c r="M110" s="200">
        <v>0.9</v>
      </c>
    </row>
    <row r="111" spans="1:13" ht="0.75" customHeight="1">
      <c r="A111" s="179"/>
      <c r="B111" s="320"/>
      <c r="C111" s="349"/>
      <c r="D111" s="217"/>
      <c r="E111" s="217"/>
      <c r="F111" s="217"/>
      <c r="G111" s="205"/>
      <c r="H111" s="206"/>
      <c r="I111" s="201"/>
      <c r="J111" s="201"/>
      <c r="K111" s="201"/>
      <c r="L111" s="201"/>
      <c r="M111" s="201"/>
    </row>
    <row r="112" spans="1:13" ht="12" customHeight="1" hidden="1">
      <c r="A112" s="179"/>
      <c r="B112" s="320"/>
      <c r="C112" s="349"/>
      <c r="D112" s="217"/>
      <c r="E112" s="217"/>
      <c r="F112" s="217"/>
      <c r="G112" s="205"/>
      <c r="H112" s="206"/>
      <c r="I112" s="201"/>
      <c r="J112" s="201"/>
      <c r="K112" s="201"/>
      <c r="L112" s="201"/>
      <c r="M112" s="201"/>
    </row>
    <row r="113" spans="1:13" ht="13.5" customHeight="1" hidden="1">
      <c r="A113" s="179"/>
      <c r="B113" s="320"/>
      <c r="C113" s="349"/>
      <c r="D113" s="217"/>
      <c r="E113" s="217"/>
      <c r="F113" s="217"/>
      <c r="G113" s="205"/>
      <c r="H113" s="206"/>
      <c r="I113" s="201"/>
      <c r="J113" s="201"/>
      <c r="K113" s="201"/>
      <c r="L113" s="201"/>
      <c r="M113" s="201"/>
    </row>
    <row r="114" spans="1:13" ht="15" customHeight="1" hidden="1">
      <c r="A114" s="179"/>
      <c r="B114" s="321"/>
      <c r="C114" s="350"/>
      <c r="D114" s="217"/>
      <c r="E114" s="217"/>
      <c r="F114" s="217"/>
      <c r="G114" s="205"/>
      <c r="H114" s="206"/>
      <c r="I114" s="201"/>
      <c r="J114" s="201"/>
      <c r="K114" s="201"/>
      <c r="L114" s="201"/>
      <c r="M114" s="201"/>
    </row>
    <row r="115" spans="1:13" ht="12" customHeight="1">
      <c r="A115" s="57">
        <v>460</v>
      </c>
      <c r="B115" s="137" t="s">
        <v>101</v>
      </c>
      <c r="C115" s="133">
        <v>170</v>
      </c>
      <c r="D115" s="60">
        <v>5.59</v>
      </c>
      <c r="E115" s="60">
        <v>6.38</v>
      </c>
      <c r="F115" s="60">
        <v>10.08</v>
      </c>
      <c r="G115" s="186">
        <v>120.12</v>
      </c>
      <c r="H115" s="187"/>
      <c r="I115" s="60">
        <v>0.03</v>
      </c>
      <c r="J115" s="60">
        <v>0.5</v>
      </c>
      <c r="K115" s="60">
        <v>0.15</v>
      </c>
      <c r="L115" s="60">
        <v>200.86</v>
      </c>
      <c r="M115" s="60">
        <v>0.17</v>
      </c>
    </row>
    <row r="116" spans="1:13" ht="15" customHeight="1">
      <c r="A116" s="183" t="s">
        <v>34</v>
      </c>
      <c r="B116" s="185"/>
      <c r="C116" s="142">
        <v>200</v>
      </c>
      <c r="D116" s="62">
        <f>D110+D115</f>
        <v>9.19</v>
      </c>
      <c r="E116" s="62">
        <f>E110+E115</f>
        <v>14.989999999999998</v>
      </c>
      <c r="F116" s="62">
        <f>F110+F115</f>
        <v>28.78</v>
      </c>
      <c r="G116" s="195">
        <f>G110+G115</f>
        <v>287.12</v>
      </c>
      <c r="H116" s="196"/>
      <c r="I116" s="63">
        <f>I110+I115</f>
        <v>0.12</v>
      </c>
      <c r="J116" s="63">
        <f>J110+J115</f>
        <v>5.9</v>
      </c>
      <c r="K116" s="63">
        <f>K110+K115</f>
        <v>0.26</v>
      </c>
      <c r="L116" s="63">
        <f>L110+L115</f>
        <v>228.19</v>
      </c>
      <c r="M116" s="62">
        <f>M110+M115</f>
        <v>1.07</v>
      </c>
    </row>
    <row r="117" spans="1:13" ht="12.75" customHeight="1">
      <c r="A117" s="183" t="s">
        <v>36</v>
      </c>
      <c r="B117" s="184"/>
      <c r="C117" s="185"/>
      <c r="D117" s="24"/>
      <c r="E117" s="24"/>
      <c r="F117" s="25"/>
      <c r="G117" s="111">
        <v>0.157</v>
      </c>
      <c r="H117" s="95"/>
      <c r="I117" s="10"/>
      <c r="J117" s="10"/>
      <c r="K117" s="10"/>
      <c r="L117" s="10"/>
      <c r="M117" s="10"/>
    </row>
    <row r="118" spans="1:13" ht="14.25" customHeight="1">
      <c r="A118" s="183" t="s">
        <v>35</v>
      </c>
      <c r="B118" s="184"/>
      <c r="C118" s="185"/>
      <c r="D118" s="66">
        <f>D92+D96+D107+D116</f>
        <v>38.4</v>
      </c>
      <c r="E118" s="66">
        <f>E92+E96+E107+E116</f>
        <v>48.379999999999995</v>
      </c>
      <c r="F118" s="66">
        <f>F92+F96+F107+F116</f>
        <v>140.7</v>
      </c>
      <c r="G118" s="188">
        <f>G92+G96+G107+G116</f>
        <v>1189.7800000000002</v>
      </c>
      <c r="H118" s="187"/>
      <c r="I118" s="67">
        <f>I92+I96+I107+I116</f>
        <v>0.96</v>
      </c>
      <c r="J118" s="67">
        <f>J92+J96+J107+J116</f>
        <v>100.37</v>
      </c>
      <c r="K118" s="67">
        <f>K92+K96+K107+K116</f>
        <v>0.65</v>
      </c>
      <c r="L118" s="67">
        <f>L92+L96+L107+L116</f>
        <v>711.1899999999999</v>
      </c>
      <c r="M118" s="67">
        <f>M92+M96+M107+M116</f>
        <v>8.129999999999999</v>
      </c>
    </row>
    <row r="119" spans="1:13" ht="25.5" customHeight="1">
      <c r="A119" s="23"/>
      <c r="B119" s="16"/>
      <c r="C119" s="391" t="s">
        <v>43</v>
      </c>
      <c r="D119" s="391"/>
      <c r="E119" s="391"/>
      <c r="F119" s="391"/>
      <c r="G119" s="391"/>
      <c r="H119" s="16"/>
      <c r="I119" s="12"/>
      <c r="J119" s="12"/>
      <c r="K119" s="12"/>
      <c r="L119" s="12"/>
      <c r="M119" s="12"/>
    </row>
    <row r="120" spans="1:13" ht="12.75">
      <c r="A120" s="219">
        <v>234</v>
      </c>
      <c r="B120" s="306" t="s">
        <v>102</v>
      </c>
      <c r="C120" s="306">
        <v>153</v>
      </c>
      <c r="D120" s="216">
        <v>7.44</v>
      </c>
      <c r="E120" s="216">
        <v>4.65</v>
      </c>
      <c r="F120" s="216">
        <v>32.47</v>
      </c>
      <c r="G120" s="203">
        <v>113.5</v>
      </c>
      <c r="H120" s="204"/>
      <c r="I120" s="200">
        <v>0.13</v>
      </c>
      <c r="J120" s="200">
        <v>0.28</v>
      </c>
      <c r="K120" s="200">
        <v>0.12</v>
      </c>
      <c r="L120" s="200">
        <v>114.7</v>
      </c>
      <c r="M120" s="200">
        <v>1.09</v>
      </c>
    </row>
    <row r="121" spans="1:13" ht="2.25" customHeight="1">
      <c r="A121" s="220"/>
      <c r="B121" s="245"/>
      <c r="C121" s="245"/>
      <c r="D121" s="217"/>
      <c r="E121" s="217"/>
      <c r="F121" s="217"/>
      <c r="G121" s="205"/>
      <c r="H121" s="206"/>
      <c r="I121" s="201"/>
      <c r="J121" s="201"/>
      <c r="K121" s="201"/>
      <c r="L121" s="201"/>
      <c r="M121" s="201"/>
    </row>
    <row r="122" spans="1:13" ht="12.75" hidden="1">
      <c r="A122" s="220"/>
      <c r="B122" s="245"/>
      <c r="C122" s="245"/>
      <c r="D122" s="217"/>
      <c r="E122" s="217"/>
      <c r="F122" s="217"/>
      <c r="G122" s="205"/>
      <c r="H122" s="206"/>
      <c r="I122" s="201"/>
      <c r="J122" s="201"/>
      <c r="K122" s="201"/>
      <c r="L122" s="201"/>
      <c r="M122" s="201"/>
    </row>
    <row r="123" spans="1:13" ht="12.75" hidden="1">
      <c r="A123" s="220"/>
      <c r="B123" s="245"/>
      <c r="C123" s="245"/>
      <c r="D123" s="217"/>
      <c r="E123" s="217"/>
      <c r="F123" s="217"/>
      <c r="G123" s="205"/>
      <c r="H123" s="206"/>
      <c r="I123" s="201"/>
      <c r="J123" s="201"/>
      <c r="K123" s="201"/>
      <c r="L123" s="201"/>
      <c r="M123" s="201"/>
    </row>
    <row r="124" spans="1:13" ht="12.75" hidden="1">
      <c r="A124" s="325"/>
      <c r="B124" s="246"/>
      <c r="C124" s="246"/>
      <c r="D124" s="218"/>
      <c r="E124" s="218"/>
      <c r="F124" s="218"/>
      <c r="G124" s="207"/>
      <c r="H124" s="208"/>
      <c r="I124" s="202"/>
      <c r="J124" s="202"/>
      <c r="K124" s="202"/>
      <c r="L124" s="202"/>
      <c r="M124" s="202"/>
    </row>
    <row r="125" spans="1:13" ht="12.75">
      <c r="A125" s="178">
        <v>457</v>
      </c>
      <c r="B125" s="306" t="s">
        <v>103</v>
      </c>
      <c r="C125" s="316">
        <v>180</v>
      </c>
      <c r="D125" s="216">
        <v>2.61</v>
      </c>
      <c r="E125" s="216">
        <v>0.45</v>
      </c>
      <c r="F125" s="216">
        <v>25.95</v>
      </c>
      <c r="G125" s="203">
        <v>25</v>
      </c>
      <c r="H125" s="204"/>
      <c r="I125" s="200">
        <v>0.03</v>
      </c>
      <c r="J125" s="200">
        <v>0.65</v>
      </c>
      <c r="K125" s="200">
        <v>0.07</v>
      </c>
      <c r="L125" s="200">
        <v>117.39</v>
      </c>
      <c r="M125" s="200">
        <v>0.51</v>
      </c>
    </row>
    <row r="126" spans="1:13" ht="3" customHeight="1">
      <c r="A126" s="179"/>
      <c r="B126" s="245"/>
      <c r="C126" s="317"/>
      <c r="D126" s="217"/>
      <c r="E126" s="217"/>
      <c r="F126" s="217"/>
      <c r="G126" s="205"/>
      <c r="H126" s="206"/>
      <c r="I126" s="201"/>
      <c r="J126" s="201"/>
      <c r="K126" s="201"/>
      <c r="L126" s="201"/>
      <c r="M126" s="201"/>
    </row>
    <row r="127" spans="1:13" ht="12.75" hidden="1">
      <c r="A127" s="179"/>
      <c r="B127" s="245"/>
      <c r="C127" s="317"/>
      <c r="D127" s="217"/>
      <c r="E127" s="217"/>
      <c r="F127" s="217"/>
      <c r="G127" s="205"/>
      <c r="H127" s="206"/>
      <c r="I127" s="201"/>
      <c r="J127" s="201"/>
      <c r="K127" s="201"/>
      <c r="L127" s="201"/>
      <c r="M127" s="201"/>
    </row>
    <row r="128" spans="1:13" ht="12.75" hidden="1">
      <c r="A128" s="209"/>
      <c r="B128" s="246"/>
      <c r="C128" s="318"/>
      <c r="D128" s="218"/>
      <c r="E128" s="218"/>
      <c r="F128" s="218"/>
      <c r="G128" s="207"/>
      <c r="H128" s="208"/>
      <c r="I128" s="202"/>
      <c r="J128" s="202"/>
      <c r="K128" s="202"/>
      <c r="L128" s="202"/>
      <c r="M128" s="202"/>
    </row>
    <row r="129" spans="1:13" ht="12.75">
      <c r="A129" s="45">
        <v>64</v>
      </c>
      <c r="B129" s="103" t="s">
        <v>173</v>
      </c>
      <c r="C129" s="139" t="s">
        <v>165</v>
      </c>
      <c r="D129" s="47">
        <v>2.43</v>
      </c>
      <c r="E129" s="47">
        <v>0.36</v>
      </c>
      <c r="F129" s="47">
        <v>13.98</v>
      </c>
      <c r="G129" s="231">
        <v>66</v>
      </c>
      <c r="H129" s="232"/>
      <c r="I129" s="82">
        <v>0.126</v>
      </c>
      <c r="J129" s="82"/>
      <c r="K129" s="82"/>
      <c r="L129" s="52">
        <v>2.22</v>
      </c>
      <c r="M129" s="52">
        <v>1.68</v>
      </c>
    </row>
    <row r="130" spans="1:13" ht="12.75">
      <c r="A130" s="180" t="s">
        <v>20</v>
      </c>
      <c r="B130" s="238"/>
      <c r="C130" s="162">
        <v>356</v>
      </c>
      <c r="D130" s="37">
        <f>D120+D125+D129</f>
        <v>12.48</v>
      </c>
      <c r="E130" s="37">
        <f>E120+E125+E129</f>
        <v>5.460000000000001</v>
      </c>
      <c r="F130" s="38">
        <f>F120+F125+F129</f>
        <v>72.4</v>
      </c>
      <c r="G130" s="190">
        <f>G120+G125+G129</f>
        <v>204.5</v>
      </c>
      <c r="H130" s="182"/>
      <c r="I130" s="37">
        <f>I120+I125+I129</f>
        <v>0.28600000000000003</v>
      </c>
      <c r="J130" s="37">
        <f>J120+J125+J129</f>
        <v>0.93</v>
      </c>
      <c r="K130" s="37">
        <f>K120+K125+K129</f>
        <v>0.19</v>
      </c>
      <c r="L130" s="37">
        <f>L120+L125+L129</f>
        <v>234.31</v>
      </c>
      <c r="M130" s="37">
        <f>M120+M125+M129</f>
        <v>3.2800000000000002</v>
      </c>
    </row>
    <row r="131" spans="1:13" ht="12.75" customHeight="1">
      <c r="A131" s="180" t="s">
        <v>24</v>
      </c>
      <c r="B131" s="237"/>
      <c r="C131" s="238"/>
      <c r="D131" s="49"/>
      <c r="E131" s="49"/>
      <c r="F131" s="49"/>
      <c r="G131" s="78">
        <v>0.205</v>
      </c>
      <c r="H131" s="79"/>
      <c r="I131" s="76"/>
      <c r="J131" s="76"/>
      <c r="K131" s="76"/>
      <c r="L131" s="76"/>
      <c r="M131" s="76"/>
    </row>
    <row r="132" spans="1:13" ht="21.75" customHeight="1">
      <c r="A132" s="84"/>
      <c r="B132" s="83"/>
      <c r="C132" s="21" t="s">
        <v>44</v>
      </c>
      <c r="D132" s="7"/>
      <c r="E132" s="7"/>
      <c r="F132" s="7"/>
      <c r="G132" s="7"/>
      <c r="H132" s="34"/>
      <c r="I132" s="33"/>
      <c r="J132" s="33"/>
      <c r="K132" s="33"/>
      <c r="L132" s="33"/>
      <c r="M132" s="33"/>
    </row>
    <row r="133" spans="1:13" ht="15" customHeight="1">
      <c r="A133" s="45">
        <v>501</v>
      </c>
      <c r="B133" s="160" t="s">
        <v>79</v>
      </c>
      <c r="C133" s="130">
        <v>150</v>
      </c>
      <c r="D133" s="45">
        <v>101</v>
      </c>
      <c r="E133" s="45">
        <v>102</v>
      </c>
      <c r="F133" s="45">
        <v>103</v>
      </c>
      <c r="G133" s="231">
        <v>70</v>
      </c>
      <c r="H133" s="232"/>
      <c r="I133" s="47">
        <v>0.03</v>
      </c>
      <c r="J133" s="47">
        <v>1.03</v>
      </c>
      <c r="K133" s="47">
        <v>2.03</v>
      </c>
      <c r="L133" s="47">
        <v>3.03</v>
      </c>
      <c r="M133" s="47">
        <v>4.03</v>
      </c>
    </row>
    <row r="134" spans="1:13" ht="12.75">
      <c r="A134" s="20"/>
      <c r="B134" s="237" t="s">
        <v>32</v>
      </c>
      <c r="C134" s="238"/>
      <c r="D134" s="37">
        <f>D133</f>
        <v>101</v>
      </c>
      <c r="E134" s="37">
        <f>E133</f>
        <v>102</v>
      </c>
      <c r="F134" s="37">
        <f>F133</f>
        <v>103</v>
      </c>
      <c r="G134" s="190">
        <f>G133</f>
        <v>70</v>
      </c>
      <c r="H134" s="182"/>
      <c r="I134" s="37">
        <f>I133</f>
        <v>0.03</v>
      </c>
      <c r="J134" s="37">
        <f>J133</f>
        <v>1.03</v>
      </c>
      <c r="K134" s="37">
        <f>K133</f>
        <v>2.03</v>
      </c>
      <c r="L134" s="37">
        <f>L133</f>
        <v>3.03</v>
      </c>
      <c r="M134" s="37">
        <f>M133</f>
        <v>4.03</v>
      </c>
    </row>
    <row r="135" spans="1:13" ht="14.25" customHeight="1">
      <c r="A135" s="180" t="s">
        <v>39</v>
      </c>
      <c r="B135" s="237"/>
      <c r="C135" s="238"/>
      <c r="D135" s="49"/>
      <c r="E135" s="49"/>
      <c r="F135" s="49"/>
      <c r="G135" s="80">
        <v>0.05</v>
      </c>
      <c r="H135" s="42"/>
      <c r="I135" s="73"/>
      <c r="J135" s="73"/>
      <c r="K135" s="73"/>
      <c r="L135" s="73"/>
      <c r="M135" s="73"/>
    </row>
    <row r="136" spans="1:13" ht="12.75">
      <c r="A136" s="42"/>
      <c r="B136" s="42"/>
      <c r="C136" s="42"/>
      <c r="D136" s="42"/>
      <c r="E136" s="42"/>
      <c r="F136" s="42"/>
      <c r="G136" s="85"/>
      <c r="H136" s="34"/>
      <c r="I136" s="33"/>
      <c r="J136" s="33"/>
      <c r="K136" s="33"/>
      <c r="L136" s="33"/>
      <c r="M136" s="33"/>
    </row>
    <row r="137" spans="1:13" ht="20.25" customHeight="1">
      <c r="A137" s="23"/>
      <c r="B137" s="16"/>
      <c r="C137" s="395" t="s">
        <v>45</v>
      </c>
      <c r="D137" s="395"/>
      <c r="E137" s="395"/>
      <c r="F137" s="395"/>
      <c r="G137" s="395"/>
      <c r="H137" s="16"/>
      <c r="I137" s="16"/>
      <c r="J137" s="16"/>
      <c r="K137" s="16"/>
      <c r="L137" s="16"/>
      <c r="M137" s="16"/>
    </row>
    <row r="138" spans="1:13" ht="13.5" customHeight="1">
      <c r="A138" s="45">
        <v>26</v>
      </c>
      <c r="B138" s="170" t="s">
        <v>104</v>
      </c>
      <c r="C138" s="170">
        <v>30</v>
      </c>
      <c r="D138" s="47">
        <v>0.82</v>
      </c>
      <c r="E138" s="47">
        <v>5.49</v>
      </c>
      <c r="F138" s="47">
        <v>3.61</v>
      </c>
      <c r="G138" s="168">
        <v>77.39</v>
      </c>
      <c r="H138" s="169"/>
      <c r="I138" s="48">
        <v>0.02</v>
      </c>
      <c r="J138" s="47">
        <v>6.9</v>
      </c>
      <c r="K138" s="48">
        <v>0.02</v>
      </c>
      <c r="L138" s="48">
        <v>19.4</v>
      </c>
      <c r="M138" s="48">
        <v>0.5</v>
      </c>
    </row>
    <row r="139" spans="1:13" ht="12.75" customHeight="1">
      <c r="A139" s="45">
        <v>128</v>
      </c>
      <c r="B139" s="170" t="s">
        <v>105</v>
      </c>
      <c r="C139" s="172">
        <v>150</v>
      </c>
      <c r="D139" s="47">
        <v>9.57</v>
      </c>
      <c r="E139" s="47">
        <v>4.48</v>
      </c>
      <c r="F139" s="47">
        <v>13.3</v>
      </c>
      <c r="G139" s="168">
        <v>103.4</v>
      </c>
      <c r="H139" s="169"/>
      <c r="I139" s="48">
        <v>0.15</v>
      </c>
      <c r="J139" s="48">
        <v>5.54</v>
      </c>
      <c r="K139" s="48">
        <v>0.08</v>
      </c>
      <c r="L139" s="48">
        <v>31.8</v>
      </c>
      <c r="M139" s="48">
        <v>1.4</v>
      </c>
    </row>
    <row r="140" spans="1:13" ht="14.25" customHeight="1">
      <c r="A140" s="45">
        <v>335</v>
      </c>
      <c r="B140" s="170" t="s">
        <v>106</v>
      </c>
      <c r="C140" s="172">
        <v>160</v>
      </c>
      <c r="D140" s="47">
        <v>9.7</v>
      </c>
      <c r="E140" s="47">
        <v>10.38</v>
      </c>
      <c r="F140" s="47">
        <v>7.33</v>
      </c>
      <c r="G140" s="168">
        <v>123.8</v>
      </c>
      <c r="H140" s="169"/>
      <c r="I140" s="48">
        <v>0.04</v>
      </c>
      <c r="J140" s="47">
        <v>0</v>
      </c>
      <c r="K140" s="48">
        <v>0.06</v>
      </c>
      <c r="L140" s="48">
        <v>7.43</v>
      </c>
      <c r="M140" s="48">
        <v>1.19</v>
      </c>
    </row>
    <row r="141" spans="1:13" ht="11.25" customHeight="1">
      <c r="A141" s="45">
        <v>404</v>
      </c>
      <c r="B141" s="170" t="s">
        <v>107</v>
      </c>
      <c r="C141" s="172">
        <v>30</v>
      </c>
      <c r="D141" s="47">
        <v>3.22</v>
      </c>
      <c r="E141" s="47">
        <v>2.4</v>
      </c>
      <c r="F141" s="47">
        <v>9.28</v>
      </c>
      <c r="G141" s="168">
        <v>71.64</v>
      </c>
      <c r="H141" s="169"/>
      <c r="I141" s="48">
        <v>0.15</v>
      </c>
      <c r="J141" s="48">
        <v>2.73</v>
      </c>
      <c r="K141" s="48">
        <v>0.03</v>
      </c>
      <c r="L141" s="47">
        <v>42.8</v>
      </c>
      <c r="M141" s="48">
        <v>0.72</v>
      </c>
    </row>
    <row r="142" spans="1:13" ht="12.75" customHeight="1">
      <c r="A142" s="49">
        <v>494</v>
      </c>
      <c r="B142" s="138" t="s">
        <v>156</v>
      </c>
      <c r="C142" s="140">
        <v>150</v>
      </c>
      <c r="D142" s="52">
        <v>2</v>
      </c>
      <c r="E142" s="52">
        <v>0.2</v>
      </c>
      <c r="F142" s="52">
        <v>3.8</v>
      </c>
      <c r="G142" s="235">
        <v>25</v>
      </c>
      <c r="H142" s="187"/>
      <c r="I142" s="36">
        <v>0.01</v>
      </c>
      <c r="J142" s="36">
        <v>8</v>
      </c>
      <c r="K142" s="36">
        <v>0.06</v>
      </c>
      <c r="L142" s="36">
        <v>40</v>
      </c>
      <c r="M142" s="36">
        <v>0.4</v>
      </c>
    </row>
    <row r="143" spans="1:13" ht="14.25" customHeight="1">
      <c r="A143" s="166">
        <v>574</v>
      </c>
      <c r="B143" s="103" t="s">
        <v>83</v>
      </c>
      <c r="C143" s="128">
        <v>30</v>
      </c>
      <c r="D143" s="60">
        <v>4.05</v>
      </c>
      <c r="E143" s="60">
        <v>0.6</v>
      </c>
      <c r="F143" s="60">
        <v>21</v>
      </c>
      <c r="G143" s="186">
        <v>101.5</v>
      </c>
      <c r="H143" s="187"/>
      <c r="I143" s="60">
        <v>0.21</v>
      </c>
      <c r="J143" s="60"/>
      <c r="K143" s="60"/>
      <c r="L143" s="60">
        <v>3.7</v>
      </c>
      <c r="M143" s="60">
        <v>2.8</v>
      </c>
    </row>
    <row r="144" spans="1:13" ht="11.25" customHeight="1">
      <c r="A144" s="57"/>
      <c r="B144" s="103"/>
      <c r="C144" s="129"/>
      <c r="D144" s="58"/>
      <c r="E144" s="58"/>
      <c r="F144" s="61"/>
      <c r="G144" s="257"/>
      <c r="H144" s="187"/>
      <c r="I144" s="59"/>
      <c r="J144" s="60"/>
      <c r="K144" s="60"/>
      <c r="L144" s="60"/>
      <c r="M144" s="60"/>
    </row>
    <row r="145" spans="1:13" ht="12.75" customHeight="1">
      <c r="A145" s="252" t="s">
        <v>18</v>
      </c>
      <c r="B145" s="254"/>
      <c r="C145" s="163">
        <f>SUM(C138:C144)</f>
        <v>550</v>
      </c>
      <c r="D145" s="90">
        <f>SUM(D138:D144)</f>
        <v>29.36</v>
      </c>
      <c r="E145" s="90">
        <f>SUM(E138:E144)</f>
        <v>23.55</v>
      </c>
      <c r="F145" s="90">
        <f>SUM(F138:F144)</f>
        <v>58.32</v>
      </c>
      <c r="G145" s="188">
        <f>SUM(G138:G144)</f>
        <v>502.73</v>
      </c>
      <c r="H145" s="189"/>
      <c r="I145" s="90">
        <f>SUM(I138:I144)</f>
        <v>0.58</v>
      </c>
      <c r="J145" s="90">
        <f>SUM(J138:J144)</f>
        <v>23.17</v>
      </c>
      <c r="K145" s="90">
        <f>SUM(K138:K144)</f>
        <v>0.25</v>
      </c>
      <c r="L145" s="90">
        <f>SUM(L138:L144)</f>
        <v>145.13</v>
      </c>
      <c r="M145" s="90">
        <f>SUM(M138:M144)</f>
        <v>7.01</v>
      </c>
    </row>
    <row r="146" spans="1:13" ht="12.75" customHeight="1">
      <c r="A146" s="252" t="s">
        <v>25</v>
      </c>
      <c r="B146" s="253"/>
      <c r="C146" s="254"/>
      <c r="D146" s="90"/>
      <c r="E146" s="90"/>
      <c r="F146" s="90"/>
      <c r="G146" s="77">
        <v>0.36</v>
      </c>
      <c r="H146" s="91"/>
      <c r="I146" s="92"/>
      <c r="J146" s="92"/>
      <c r="K146" s="92"/>
      <c r="L146" s="92"/>
      <c r="M146" s="92"/>
    </row>
    <row r="147" spans="1:13" ht="24.75" customHeight="1">
      <c r="A147" s="43"/>
      <c r="B147" s="43"/>
      <c r="C147" s="261" t="s">
        <v>46</v>
      </c>
      <c r="D147" s="261"/>
      <c r="E147" s="261"/>
      <c r="F147" s="261"/>
      <c r="G147" s="261"/>
      <c r="H147" s="69"/>
      <c r="I147" s="69"/>
      <c r="J147" s="69"/>
      <c r="K147" s="69"/>
      <c r="L147" s="69"/>
      <c r="M147" s="69"/>
    </row>
    <row r="148" spans="1:13" ht="12.75" customHeight="1">
      <c r="A148" s="178">
        <v>538</v>
      </c>
      <c r="B148" s="351" t="s">
        <v>175</v>
      </c>
      <c r="C148" s="213">
        <v>50</v>
      </c>
      <c r="D148" s="216">
        <v>5.69</v>
      </c>
      <c r="E148" s="216">
        <v>2.3</v>
      </c>
      <c r="F148" s="216">
        <v>30.59</v>
      </c>
      <c r="G148" s="203">
        <v>105.8</v>
      </c>
      <c r="H148" s="204"/>
      <c r="I148" s="200">
        <v>0.08</v>
      </c>
      <c r="J148" s="200">
        <v>0</v>
      </c>
      <c r="K148" s="200">
        <v>0.06</v>
      </c>
      <c r="L148" s="200">
        <v>16.32</v>
      </c>
      <c r="M148" s="200">
        <v>0.97</v>
      </c>
    </row>
    <row r="149" spans="1:13" ht="6.75" customHeight="1">
      <c r="A149" s="179"/>
      <c r="B149" s="351"/>
      <c r="C149" s="214"/>
      <c r="D149" s="217"/>
      <c r="E149" s="217"/>
      <c r="F149" s="217"/>
      <c r="G149" s="205"/>
      <c r="H149" s="206"/>
      <c r="I149" s="201"/>
      <c r="J149" s="201"/>
      <c r="K149" s="201"/>
      <c r="L149" s="201"/>
      <c r="M149" s="201"/>
    </row>
    <row r="150" spans="1:13" ht="12.75" customHeight="1" hidden="1">
      <c r="A150" s="179"/>
      <c r="B150" s="351"/>
      <c r="C150" s="214"/>
      <c r="D150" s="217"/>
      <c r="E150" s="217"/>
      <c r="F150" s="217"/>
      <c r="G150" s="205"/>
      <c r="H150" s="206"/>
      <c r="I150" s="201"/>
      <c r="J150" s="201"/>
      <c r="K150" s="201"/>
      <c r="L150" s="201"/>
      <c r="M150" s="201"/>
    </row>
    <row r="151" spans="1:13" ht="12.75" customHeight="1" hidden="1">
      <c r="A151" s="179"/>
      <c r="B151" s="351"/>
      <c r="C151" s="214"/>
      <c r="D151" s="217"/>
      <c r="E151" s="217"/>
      <c r="F151" s="217"/>
      <c r="G151" s="205"/>
      <c r="H151" s="206"/>
      <c r="I151" s="201"/>
      <c r="J151" s="201"/>
      <c r="K151" s="201"/>
      <c r="L151" s="201"/>
      <c r="M151" s="201"/>
    </row>
    <row r="152" spans="1:13" ht="12.75" customHeight="1" hidden="1">
      <c r="A152" s="179"/>
      <c r="B152" s="351"/>
      <c r="C152" s="214"/>
      <c r="D152" s="217"/>
      <c r="E152" s="217"/>
      <c r="F152" s="217"/>
      <c r="G152" s="205"/>
      <c r="H152" s="206"/>
      <c r="I152" s="201"/>
      <c r="J152" s="201"/>
      <c r="K152" s="201"/>
      <c r="L152" s="201"/>
      <c r="M152" s="201"/>
    </row>
    <row r="153" spans="1:13" ht="12.75" customHeight="1" hidden="1">
      <c r="A153" s="179"/>
      <c r="B153" s="351"/>
      <c r="C153" s="214"/>
      <c r="D153" s="217"/>
      <c r="E153" s="217"/>
      <c r="F153" s="217"/>
      <c r="G153" s="205"/>
      <c r="H153" s="206"/>
      <c r="I153" s="201"/>
      <c r="J153" s="201"/>
      <c r="K153" s="201"/>
      <c r="L153" s="201"/>
      <c r="M153" s="201"/>
    </row>
    <row r="154" spans="1:13" ht="12.75" customHeight="1" hidden="1">
      <c r="A154" s="179"/>
      <c r="B154" s="351"/>
      <c r="C154" s="214"/>
      <c r="D154" s="217"/>
      <c r="E154" s="217"/>
      <c r="F154" s="217"/>
      <c r="G154" s="205"/>
      <c r="H154" s="206"/>
      <c r="I154" s="201"/>
      <c r="J154" s="201"/>
      <c r="K154" s="201"/>
      <c r="L154" s="201"/>
      <c r="M154" s="201"/>
    </row>
    <row r="155" spans="1:13" ht="12.75" customHeight="1" hidden="1">
      <c r="A155" s="179"/>
      <c r="B155" s="351"/>
      <c r="C155" s="214"/>
      <c r="D155" s="217"/>
      <c r="E155" s="217"/>
      <c r="F155" s="217"/>
      <c r="G155" s="205"/>
      <c r="H155" s="206"/>
      <c r="I155" s="201"/>
      <c r="J155" s="201"/>
      <c r="K155" s="201"/>
      <c r="L155" s="201"/>
      <c r="M155" s="201"/>
    </row>
    <row r="156" spans="1:13" ht="12.75" customHeight="1" hidden="1">
      <c r="A156" s="179"/>
      <c r="B156" s="351"/>
      <c r="C156" s="214"/>
      <c r="D156" s="217"/>
      <c r="E156" s="217"/>
      <c r="F156" s="217"/>
      <c r="G156" s="205"/>
      <c r="H156" s="206"/>
      <c r="I156" s="201"/>
      <c r="J156" s="201"/>
      <c r="K156" s="201"/>
      <c r="L156" s="201"/>
      <c r="M156" s="201"/>
    </row>
    <row r="157" spans="1:13" ht="15" customHeight="1">
      <c r="A157" s="57">
        <v>469</v>
      </c>
      <c r="B157" s="136" t="s">
        <v>85</v>
      </c>
      <c r="C157" s="141">
        <v>150</v>
      </c>
      <c r="D157" s="60">
        <v>5.6</v>
      </c>
      <c r="E157" s="60">
        <v>4.38</v>
      </c>
      <c r="F157" s="60">
        <v>8.18</v>
      </c>
      <c r="G157" s="186">
        <v>94.52</v>
      </c>
      <c r="H157" s="187"/>
      <c r="I157" s="60">
        <v>0.06</v>
      </c>
      <c r="J157" s="60">
        <v>1.4</v>
      </c>
      <c r="K157" s="60">
        <v>0.3</v>
      </c>
      <c r="L157" s="60">
        <v>240</v>
      </c>
      <c r="M157" s="60">
        <v>0.2</v>
      </c>
    </row>
    <row r="158" spans="1:13" ht="12.75" customHeight="1">
      <c r="A158" s="183" t="s">
        <v>34</v>
      </c>
      <c r="B158" s="185"/>
      <c r="C158" s="142">
        <v>200</v>
      </c>
      <c r="D158" s="62">
        <f>D148+D157</f>
        <v>11.29</v>
      </c>
      <c r="E158" s="62">
        <f>E148+E157</f>
        <v>6.68</v>
      </c>
      <c r="F158" s="62">
        <f>F148+F157</f>
        <v>38.769999999999996</v>
      </c>
      <c r="G158" s="195">
        <f>G148+G157</f>
        <v>200.32</v>
      </c>
      <c r="H158" s="196"/>
      <c r="I158" s="63">
        <f>I148+I157</f>
        <v>0.14</v>
      </c>
      <c r="J158" s="63">
        <f>J148+J157</f>
        <v>1.4</v>
      </c>
      <c r="K158" s="63">
        <f>K148+K157</f>
        <v>0.36</v>
      </c>
      <c r="L158" s="63">
        <f>L148+L157</f>
        <v>256.32</v>
      </c>
      <c r="M158" s="62">
        <f>M148+M157</f>
        <v>1.17</v>
      </c>
    </row>
    <row r="159" spans="1:13" ht="12.75" customHeight="1">
      <c r="A159" s="183" t="s">
        <v>36</v>
      </c>
      <c r="B159" s="184"/>
      <c r="C159" s="185"/>
      <c r="D159" s="24"/>
      <c r="E159" s="24"/>
      <c r="F159" s="25"/>
      <c r="G159" s="77">
        <v>0.14</v>
      </c>
      <c r="H159" s="95"/>
      <c r="I159" s="10"/>
      <c r="J159" s="10"/>
      <c r="K159" s="10"/>
      <c r="L159" s="10"/>
      <c r="M159" s="10"/>
    </row>
    <row r="160" spans="1:13" ht="12.75" customHeight="1">
      <c r="A160" s="183" t="s">
        <v>35</v>
      </c>
      <c r="B160" s="184"/>
      <c r="C160" s="185"/>
      <c r="D160" s="66">
        <f>D130+D145+D134+D158</f>
        <v>154.13</v>
      </c>
      <c r="E160" s="66">
        <f>E130+E145+E134+E158</f>
        <v>137.69</v>
      </c>
      <c r="F160" s="66">
        <f>F130+F145+F134+F158</f>
        <v>272.49</v>
      </c>
      <c r="G160" s="188">
        <f>G130+G134+G145+G158</f>
        <v>977.55</v>
      </c>
      <c r="H160" s="187"/>
      <c r="I160" s="67">
        <f>I130+I134+I145+I158</f>
        <v>1.036</v>
      </c>
      <c r="J160" s="67">
        <f>J130+J134+J145+J158</f>
        <v>26.53</v>
      </c>
      <c r="K160" s="67">
        <f>K130+K134+K145+K158</f>
        <v>2.8299999999999996</v>
      </c>
      <c r="L160" s="67">
        <f>L130+L134+L145+L158</f>
        <v>638.79</v>
      </c>
      <c r="M160" s="67">
        <f>M130+M134+M145+M158</f>
        <v>15.49</v>
      </c>
    </row>
    <row r="161" spans="1:13" ht="22.5" customHeight="1">
      <c r="A161" s="26"/>
      <c r="B161" s="19"/>
      <c r="C161" s="72" t="s">
        <v>47</v>
      </c>
      <c r="D161" s="7"/>
      <c r="E161" s="22"/>
      <c r="F161" s="22"/>
      <c r="G161" s="22"/>
      <c r="H161" s="19"/>
      <c r="I161" s="19"/>
      <c r="J161" s="19"/>
      <c r="K161" s="19"/>
      <c r="L161" s="19"/>
      <c r="M161" s="19"/>
    </row>
    <row r="162" spans="1:13" ht="15" customHeight="1">
      <c r="A162" s="178">
        <v>227</v>
      </c>
      <c r="B162" s="306" t="s">
        <v>110</v>
      </c>
      <c r="C162" s="306">
        <v>153</v>
      </c>
      <c r="D162" s="200">
        <v>7.2</v>
      </c>
      <c r="E162" s="200">
        <v>10.2</v>
      </c>
      <c r="F162" s="200">
        <v>1.48</v>
      </c>
      <c r="G162" s="231">
        <v>96.1</v>
      </c>
      <c r="H162" s="232"/>
      <c r="I162" s="200">
        <v>0.04</v>
      </c>
      <c r="J162" s="200">
        <v>0.2</v>
      </c>
      <c r="K162" s="200">
        <v>0.23</v>
      </c>
      <c r="L162" s="200">
        <v>44.5</v>
      </c>
      <c r="M162" s="200">
        <v>1.04</v>
      </c>
    </row>
    <row r="163" spans="1:13" ht="0.75" customHeight="1">
      <c r="A163" s="179"/>
      <c r="B163" s="245"/>
      <c r="C163" s="245"/>
      <c r="D163" s="201"/>
      <c r="E163" s="201"/>
      <c r="F163" s="201"/>
      <c r="G163" s="268"/>
      <c r="H163" s="269"/>
      <c r="I163" s="201"/>
      <c r="J163" s="201"/>
      <c r="K163" s="201"/>
      <c r="L163" s="201"/>
      <c r="M163" s="201"/>
    </row>
    <row r="164" spans="1:13" ht="12.75" customHeight="1" hidden="1">
      <c r="A164" s="179"/>
      <c r="B164" s="246"/>
      <c r="C164" s="246"/>
      <c r="D164" s="201"/>
      <c r="E164" s="201"/>
      <c r="F164" s="201"/>
      <c r="G164" s="268"/>
      <c r="H164" s="269"/>
      <c r="I164" s="201"/>
      <c r="J164" s="201"/>
      <c r="K164" s="201"/>
      <c r="L164" s="201"/>
      <c r="M164" s="201"/>
    </row>
    <row r="165" spans="1:13" ht="13.5" customHeight="1">
      <c r="A165" s="178">
        <v>465</v>
      </c>
      <c r="B165" s="306" t="s">
        <v>120</v>
      </c>
      <c r="C165" s="316">
        <v>180</v>
      </c>
      <c r="D165" s="200">
        <v>1.4</v>
      </c>
      <c r="E165" s="200">
        <v>0.02</v>
      </c>
      <c r="F165" s="200">
        <v>17.35</v>
      </c>
      <c r="G165" s="231">
        <v>75.18</v>
      </c>
      <c r="H165" s="232"/>
      <c r="I165" s="222">
        <v>0.01</v>
      </c>
      <c r="J165" s="222">
        <v>0.12</v>
      </c>
      <c r="K165" s="222">
        <v>0.03</v>
      </c>
      <c r="L165" s="222">
        <v>50.46</v>
      </c>
      <c r="M165" s="222">
        <v>0.08</v>
      </c>
    </row>
    <row r="166" spans="1:13" ht="0.75" customHeight="1">
      <c r="A166" s="179"/>
      <c r="B166" s="245"/>
      <c r="C166" s="317"/>
      <c r="D166" s="201"/>
      <c r="E166" s="201"/>
      <c r="F166" s="201"/>
      <c r="G166" s="268"/>
      <c r="H166" s="269"/>
      <c r="I166" s="229"/>
      <c r="J166" s="229"/>
      <c r="K166" s="229"/>
      <c r="L166" s="229"/>
      <c r="M166" s="229"/>
    </row>
    <row r="167" spans="1:13" ht="13.5" customHeight="1" hidden="1">
      <c r="A167" s="179"/>
      <c r="B167" s="245"/>
      <c r="C167" s="317"/>
      <c r="D167" s="201"/>
      <c r="E167" s="201"/>
      <c r="F167" s="201"/>
      <c r="G167" s="268"/>
      <c r="H167" s="269"/>
      <c r="I167" s="229"/>
      <c r="J167" s="229"/>
      <c r="K167" s="229"/>
      <c r="L167" s="229"/>
      <c r="M167" s="229"/>
    </row>
    <row r="168" spans="1:13" ht="12" customHeight="1" hidden="1">
      <c r="A168" s="230"/>
      <c r="B168" s="246"/>
      <c r="C168" s="318"/>
      <c r="D168" s="202"/>
      <c r="E168" s="202"/>
      <c r="F168" s="202"/>
      <c r="G168" s="270"/>
      <c r="H168" s="271"/>
      <c r="I168" s="236"/>
      <c r="J168" s="236"/>
      <c r="K168" s="236"/>
      <c r="L168" s="236"/>
      <c r="M168" s="236"/>
    </row>
    <row r="169" spans="1:13" ht="12" customHeight="1">
      <c r="A169" s="330">
        <v>70</v>
      </c>
      <c r="B169" s="363" t="s">
        <v>176</v>
      </c>
      <c r="C169" s="354" t="s">
        <v>164</v>
      </c>
      <c r="D169" s="200">
        <v>1.21</v>
      </c>
      <c r="E169" s="200">
        <v>11.3</v>
      </c>
      <c r="F169" s="200">
        <v>7.24</v>
      </c>
      <c r="G169" s="231">
        <v>119.9</v>
      </c>
      <c r="H169" s="232"/>
      <c r="I169" s="200">
        <v>0.02</v>
      </c>
      <c r="J169" s="200">
        <v>0</v>
      </c>
      <c r="K169" s="200">
        <v>0.02</v>
      </c>
      <c r="L169" s="200">
        <v>4.8</v>
      </c>
      <c r="M169" s="200">
        <v>0.19</v>
      </c>
    </row>
    <row r="170" spans="1:13" ht="12.75" customHeight="1" hidden="1">
      <c r="A170" s="331"/>
      <c r="B170" s="227"/>
      <c r="C170" s="355"/>
      <c r="D170" s="201"/>
      <c r="E170" s="201"/>
      <c r="F170" s="201"/>
      <c r="G170" s="268"/>
      <c r="H170" s="269"/>
      <c r="I170" s="201"/>
      <c r="J170" s="201"/>
      <c r="K170" s="201"/>
      <c r="L170" s="201"/>
      <c r="M170" s="201"/>
    </row>
    <row r="171" spans="1:13" ht="14.25" customHeight="1">
      <c r="A171" s="252" t="s">
        <v>20</v>
      </c>
      <c r="B171" s="254"/>
      <c r="C171" s="163">
        <v>353</v>
      </c>
      <c r="D171" s="66">
        <f>D162+D165+D169</f>
        <v>9.809999999999999</v>
      </c>
      <c r="E171" s="66">
        <f>SUM(E162:E170)</f>
        <v>21.52</v>
      </c>
      <c r="F171" s="66">
        <f>SUM(F162:F170)</f>
        <v>26.07</v>
      </c>
      <c r="G171" s="188">
        <f>SUM(G162:H170)</f>
        <v>291.18</v>
      </c>
      <c r="H171" s="189"/>
      <c r="I171" s="66">
        <f>SUM(I162:I170)</f>
        <v>0.07</v>
      </c>
      <c r="J171" s="66">
        <f>SUM(J162:J170)</f>
        <v>0.32</v>
      </c>
      <c r="K171" s="66">
        <f>SUM(K162:K170)</f>
        <v>0.28</v>
      </c>
      <c r="L171" s="66">
        <f>SUM(L162:L170)</f>
        <v>99.76</v>
      </c>
      <c r="M171" s="66">
        <f>SUM(M162:M170)</f>
        <v>1.31</v>
      </c>
    </row>
    <row r="172" spans="1:13" ht="14.25" customHeight="1">
      <c r="A172" s="252" t="s">
        <v>24</v>
      </c>
      <c r="B172" s="253"/>
      <c r="C172" s="254"/>
      <c r="D172" s="9"/>
      <c r="E172" s="9"/>
      <c r="F172" s="9"/>
      <c r="G172" s="93">
        <v>0.192</v>
      </c>
      <c r="H172" s="94"/>
      <c r="I172" s="10"/>
      <c r="J172" s="10"/>
      <c r="K172" s="10"/>
      <c r="L172" s="10"/>
      <c r="M172" s="10"/>
    </row>
    <row r="173" spans="1:13" ht="24.75" customHeight="1">
      <c r="A173" s="84"/>
      <c r="B173" s="83"/>
      <c r="C173" s="21" t="s">
        <v>48</v>
      </c>
      <c r="D173" s="7"/>
      <c r="E173" s="7"/>
      <c r="F173" s="7"/>
      <c r="G173" s="7"/>
      <c r="H173" s="34"/>
      <c r="I173" s="33"/>
      <c r="J173" s="33"/>
      <c r="K173" s="33"/>
      <c r="L173" s="33"/>
      <c r="M173" s="33"/>
    </row>
    <row r="174" spans="1:13" ht="14.25" customHeight="1">
      <c r="A174" s="57">
        <v>82</v>
      </c>
      <c r="B174" s="137" t="s">
        <v>111</v>
      </c>
      <c r="C174" s="137">
        <v>200</v>
      </c>
      <c r="D174" s="36">
        <v>0.6</v>
      </c>
      <c r="E174" s="36">
        <v>0.2</v>
      </c>
      <c r="F174" s="36">
        <v>15</v>
      </c>
      <c r="G174" s="307">
        <v>90</v>
      </c>
      <c r="H174" s="182"/>
      <c r="I174" s="36">
        <v>0.05</v>
      </c>
      <c r="J174" s="36">
        <v>6</v>
      </c>
      <c r="K174" s="36">
        <v>0.02</v>
      </c>
      <c r="L174" s="36">
        <v>30</v>
      </c>
      <c r="M174" s="36">
        <v>0.6</v>
      </c>
    </row>
    <row r="175" spans="1:13" ht="14.25" customHeight="1">
      <c r="A175" s="20"/>
      <c r="B175" s="237" t="s">
        <v>32</v>
      </c>
      <c r="C175" s="238"/>
      <c r="D175" s="37">
        <f>SUM(D174:D174)</f>
        <v>0.6</v>
      </c>
      <c r="E175" s="37">
        <f>SUM(E174:E174)</f>
        <v>0.2</v>
      </c>
      <c r="F175" s="37">
        <f>SUM(F174:F174)</f>
        <v>15</v>
      </c>
      <c r="G175" s="190">
        <f>SUM(G174:H174)</f>
        <v>90</v>
      </c>
      <c r="H175" s="277"/>
      <c r="I175" s="37">
        <f>SUM(I174:I174)</f>
        <v>0.05</v>
      </c>
      <c r="J175" s="37">
        <f>SUM(J174:J174)</f>
        <v>6</v>
      </c>
      <c r="K175" s="37">
        <f>SUM(K174:K174)</f>
        <v>0.02</v>
      </c>
      <c r="L175" s="37">
        <f>SUM(L174:L174)</f>
        <v>30</v>
      </c>
      <c r="M175" s="37">
        <f>SUM(M174:M174)</f>
        <v>0.6</v>
      </c>
    </row>
    <row r="176" spans="1:13" ht="14.25" customHeight="1">
      <c r="A176" s="180" t="s">
        <v>39</v>
      </c>
      <c r="B176" s="237"/>
      <c r="C176" s="238"/>
      <c r="D176" s="49"/>
      <c r="E176" s="49"/>
      <c r="F176" s="49"/>
      <c r="G176" s="80">
        <v>0.05</v>
      </c>
      <c r="H176" s="42"/>
      <c r="I176" s="73"/>
      <c r="J176" s="73"/>
      <c r="K176" s="73"/>
      <c r="L176" s="73"/>
      <c r="M176" s="73"/>
    </row>
    <row r="177" spans="1:13" ht="36" customHeight="1">
      <c r="A177" s="17"/>
      <c r="B177" s="16"/>
      <c r="C177" s="21" t="s">
        <v>49</v>
      </c>
      <c r="D177" s="7"/>
      <c r="E177" s="7"/>
      <c r="F177" s="7"/>
      <c r="G177" s="7"/>
      <c r="H177" s="16"/>
      <c r="I177" s="16"/>
      <c r="J177" s="16"/>
      <c r="K177" s="16"/>
      <c r="L177" s="16"/>
      <c r="M177" s="16"/>
    </row>
    <row r="178" spans="1:13" ht="12.75" customHeight="1">
      <c r="A178" s="178">
        <v>54</v>
      </c>
      <c r="B178" s="356" t="s">
        <v>193</v>
      </c>
      <c r="C178" s="356">
        <v>30</v>
      </c>
      <c r="D178" s="222">
        <v>0.7</v>
      </c>
      <c r="E178" s="222">
        <v>5.4</v>
      </c>
      <c r="F178" s="222">
        <v>2.8</v>
      </c>
      <c r="G178" s="262">
        <v>63.09</v>
      </c>
      <c r="H178" s="278"/>
      <c r="I178" s="222">
        <v>0.01</v>
      </c>
      <c r="J178" s="222">
        <v>2.73</v>
      </c>
      <c r="K178" s="222">
        <v>0.02</v>
      </c>
      <c r="L178" s="222">
        <v>17.27</v>
      </c>
      <c r="M178" s="222">
        <v>0.64</v>
      </c>
    </row>
    <row r="179" spans="1:13" ht="0.75" customHeight="1">
      <c r="A179" s="228"/>
      <c r="B179" s="357"/>
      <c r="C179" s="357"/>
      <c r="D179" s="233"/>
      <c r="E179" s="233"/>
      <c r="F179" s="233"/>
      <c r="G179" s="290"/>
      <c r="H179" s="279"/>
      <c r="I179" s="233"/>
      <c r="J179" s="233"/>
      <c r="K179" s="233"/>
      <c r="L179" s="233"/>
      <c r="M179" s="233"/>
    </row>
    <row r="180" spans="1:13" ht="12.75" customHeight="1" hidden="1">
      <c r="A180" s="224"/>
      <c r="B180" s="358"/>
      <c r="C180" s="358"/>
      <c r="D180" s="223"/>
      <c r="E180" s="223"/>
      <c r="F180" s="223"/>
      <c r="G180" s="266"/>
      <c r="H180" s="267"/>
      <c r="I180" s="223"/>
      <c r="J180" s="223"/>
      <c r="K180" s="223"/>
      <c r="L180" s="223"/>
      <c r="M180" s="223"/>
    </row>
    <row r="181" spans="1:13" ht="13.5" customHeight="1">
      <c r="A181" s="178">
        <v>100</v>
      </c>
      <c r="B181" s="364" t="s">
        <v>112</v>
      </c>
      <c r="C181" s="225">
        <v>150</v>
      </c>
      <c r="D181" s="216">
        <v>3.47</v>
      </c>
      <c r="E181" s="216">
        <v>4.8</v>
      </c>
      <c r="F181" s="216">
        <v>13.2</v>
      </c>
      <c r="G181" s="203">
        <v>109.08</v>
      </c>
      <c r="H181" s="204"/>
      <c r="I181" s="200">
        <v>0.03</v>
      </c>
      <c r="J181" s="200">
        <v>1.71</v>
      </c>
      <c r="K181" s="200">
        <v>0.03</v>
      </c>
      <c r="L181" s="200">
        <v>11.28</v>
      </c>
      <c r="M181" s="200">
        <v>0.47</v>
      </c>
    </row>
    <row r="182" spans="1:13" ht="2.25" customHeight="1">
      <c r="A182" s="179"/>
      <c r="B182" s="365"/>
      <c r="C182" s="392"/>
      <c r="D182" s="217"/>
      <c r="E182" s="217"/>
      <c r="F182" s="217"/>
      <c r="G182" s="205"/>
      <c r="H182" s="206"/>
      <c r="I182" s="201"/>
      <c r="J182" s="201"/>
      <c r="K182" s="201"/>
      <c r="L182" s="201"/>
      <c r="M182" s="201"/>
    </row>
    <row r="183" spans="1:13" ht="12.75" customHeight="1" hidden="1">
      <c r="A183" s="179"/>
      <c r="B183" s="365"/>
      <c r="C183" s="392"/>
      <c r="D183" s="217"/>
      <c r="E183" s="217"/>
      <c r="F183" s="217"/>
      <c r="G183" s="205"/>
      <c r="H183" s="206"/>
      <c r="I183" s="201"/>
      <c r="J183" s="201"/>
      <c r="K183" s="201"/>
      <c r="L183" s="201"/>
      <c r="M183" s="201"/>
    </row>
    <row r="184" spans="1:13" ht="12.75" customHeight="1" hidden="1">
      <c r="A184" s="179"/>
      <c r="B184" s="365"/>
      <c r="C184" s="392"/>
      <c r="D184" s="217"/>
      <c r="E184" s="217"/>
      <c r="F184" s="217"/>
      <c r="G184" s="205"/>
      <c r="H184" s="206"/>
      <c r="I184" s="201"/>
      <c r="J184" s="201"/>
      <c r="K184" s="201"/>
      <c r="L184" s="201"/>
      <c r="M184" s="201"/>
    </row>
    <row r="185" spans="1:13" ht="12.75" customHeight="1" hidden="1">
      <c r="A185" s="179"/>
      <c r="B185" s="365"/>
      <c r="C185" s="392"/>
      <c r="D185" s="217"/>
      <c r="E185" s="217"/>
      <c r="F185" s="217"/>
      <c r="G185" s="205"/>
      <c r="H185" s="206"/>
      <c r="I185" s="201"/>
      <c r="J185" s="201"/>
      <c r="K185" s="201"/>
      <c r="L185" s="201"/>
      <c r="M185" s="201"/>
    </row>
    <row r="186" spans="1:13" ht="14.25" customHeight="1" hidden="1">
      <c r="A186" s="179"/>
      <c r="B186" s="365"/>
      <c r="C186" s="392"/>
      <c r="D186" s="217"/>
      <c r="E186" s="217"/>
      <c r="F186" s="217"/>
      <c r="G186" s="205"/>
      <c r="H186" s="206"/>
      <c r="I186" s="201"/>
      <c r="J186" s="201"/>
      <c r="K186" s="201"/>
      <c r="L186" s="201"/>
      <c r="M186" s="201"/>
    </row>
    <row r="187" spans="1:13" ht="14.25" customHeight="1" hidden="1">
      <c r="A187" s="179"/>
      <c r="B187" s="365"/>
      <c r="C187" s="392"/>
      <c r="D187" s="217"/>
      <c r="E187" s="217"/>
      <c r="F187" s="217"/>
      <c r="G187" s="205"/>
      <c r="H187" s="206"/>
      <c r="I187" s="201"/>
      <c r="J187" s="201"/>
      <c r="K187" s="201"/>
      <c r="L187" s="201"/>
      <c r="M187" s="201"/>
    </row>
    <row r="188" spans="1:13" ht="13.5" customHeight="1" hidden="1">
      <c r="A188" s="179"/>
      <c r="B188" s="365"/>
      <c r="C188" s="392"/>
      <c r="D188" s="217"/>
      <c r="E188" s="217"/>
      <c r="F188" s="217"/>
      <c r="G188" s="205"/>
      <c r="H188" s="206"/>
      <c r="I188" s="201"/>
      <c r="J188" s="201"/>
      <c r="K188" s="201"/>
      <c r="L188" s="201"/>
      <c r="M188" s="201"/>
    </row>
    <row r="189" spans="1:13" ht="12.75" customHeight="1" hidden="1">
      <c r="A189" s="230"/>
      <c r="B189" s="366"/>
      <c r="C189" s="378"/>
      <c r="D189" s="218"/>
      <c r="E189" s="218"/>
      <c r="F189" s="218"/>
      <c r="G189" s="207"/>
      <c r="H189" s="208"/>
      <c r="I189" s="202"/>
      <c r="J189" s="202"/>
      <c r="K189" s="202"/>
      <c r="L189" s="202"/>
      <c r="M189" s="202"/>
    </row>
    <row r="190" spans="1:13" ht="12.75" customHeight="1">
      <c r="A190" s="178">
        <v>307</v>
      </c>
      <c r="B190" s="306" t="s">
        <v>113</v>
      </c>
      <c r="C190" s="316">
        <v>50</v>
      </c>
      <c r="D190" s="200">
        <v>8.93</v>
      </c>
      <c r="E190" s="200">
        <v>9.97</v>
      </c>
      <c r="F190" s="200">
        <v>6.91</v>
      </c>
      <c r="G190" s="231">
        <v>112.1</v>
      </c>
      <c r="H190" s="232"/>
      <c r="I190" s="200">
        <v>0.04</v>
      </c>
      <c r="J190" s="200">
        <v>0</v>
      </c>
      <c r="K190" s="200">
        <v>0.04</v>
      </c>
      <c r="L190" s="200">
        <v>5.92</v>
      </c>
      <c r="M190" s="200">
        <v>0.6</v>
      </c>
    </row>
    <row r="191" spans="1:13" ht="0.75" customHeight="1">
      <c r="A191" s="179"/>
      <c r="B191" s="245"/>
      <c r="C191" s="317"/>
      <c r="D191" s="201"/>
      <c r="E191" s="201"/>
      <c r="F191" s="201"/>
      <c r="G191" s="268"/>
      <c r="H191" s="269"/>
      <c r="I191" s="201"/>
      <c r="J191" s="201"/>
      <c r="K191" s="201"/>
      <c r="L191" s="201"/>
      <c r="M191" s="201"/>
    </row>
    <row r="192" spans="1:13" ht="12.75" customHeight="1" hidden="1">
      <c r="A192" s="179"/>
      <c r="B192" s="245"/>
      <c r="C192" s="317"/>
      <c r="D192" s="201"/>
      <c r="E192" s="201"/>
      <c r="F192" s="201"/>
      <c r="G192" s="268"/>
      <c r="H192" s="269"/>
      <c r="I192" s="201"/>
      <c r="J192" s="201"/>
      <c r="K192" s="201"/>
      <c r="L192" s="201"/>
      <c r="M192" s="201"/>
    </row>
    <row r="193" spans="1:13" ht="13.5" customHeight="1" hidden="1">
      <c r="A193" s="179"/>
      <c r="B193" s="246"/>
      <c r="C193" s="318"/>
      <c r="D193" s="201"/>
      <c r="E193" s="201"/>
      <c r="F193" s="201"/>
      <c r="G193" s="268"/>
      <c r="H193" s="269"/>
      <c r="I193" s="201"/>
      <c r="J193" s="201"/>
      <c r="K193" s="201"/>
      <c r="L193" s="201"/>
      <c r="M193" s="201"/>
    </row>
    <row r="194" spans="1:13" ht="12" customHeight="1">
      <c r="A194" s="178">
        <v>377</v>
      </c>
      <c r="B194" s="363" t="s">
        <v>114</v>
      </c>
      <c r="C194" s="352">
        <v>110</v>
      </c>
      <c r="D194" s="216">
        <v>5.66</v>
      </c>
      <c r="E194" s="216">
        <v>9.3</v>
      </c>
      <c r="F194" s="216">
        <v>4.56</v>
      </c>
      <c r="G194" s="203">
        <v>124.54</v>
      </c>
      <c r="H194" s="204"/>
      <c r="I194" s="200">
        <v>0.04</v>
      </c>
      <c r="J194" s="200">
        <v>1.53</v>
      </c>
      <c r="K194" s="200">
        <v>0.03</v>
      </c>
      <c r="L194" s="200">
        <v>18.11</v>
      </c>
      <c r="M194" s="200">
        <v>0.72</v>
      </c>
    </row>
    <row r="195" spans="1:13" ht="3" customHeight="1">
      <c r="A195" s="230"/>
      <c r="B195" s="227"/>
      <c r="C195" s="353"/>
      <c r="D195" s="218"/>
      <c r="E195" s="218"/>
      <c r="F195" s="218"/>
      <c r="G195" s="207"/>
      <c r="H195" s="208"/>
      <c r="I195" s="202"/>
      <c r="J195" s="202"/>
      <c r="K195" s="202"/>
      <c r="L195" s="202"/>
      <c r="M195" s="202"/>
    </row>
    <row r="196" spans="1:13" ht="14.25" customHeight="1">
      <c r="A196" s="178">
        <v>495</v>
      </c>
      <c r="B196" s="364" t="s">
        <v>81</v>
      </c>
      <c r="C196" s="225">
        <v>150</v>
      </c>
      <c r="D196" s="216">
        <v>0</v>
      </c>
      <c r="E196" s="216">
        <v>0</v>
      </c>
      <c r="F196" s="216">
        <v>11.44</v>
      </c>
      <c r="G196" s="203">
        <v>45.76</v>
      </c>
      <c r="H196" s="204"/>
      <c r="I196" s="200">
        <v>0</v>
      </c>
      <c r="J196" s="200">
        <v>0</v>
      </c>
      <c r="K196" s="200">
        <v>0</v>
      </c>
      <c r="L196" s="200">
        <v>1.42</v>
      </c>
      <c r="M196" s="200">
        <v>0.54</v>
      </c>
    </row>
    <row r="197" spans="1:13" ht="0.75" customHeight="1">
      <c r="A197" s="209"/>
      <c r="B197" s="366"/>
      <c r="C197" s="378"/>
      <c r="D197" s="218"/>
      <c r="E197" s="218"/>
      <c r="F197" s="218"/>
      <c r="G197" s="207"/>
      <c r="H197" s="208"/>
      <c r="I197" s="202"/>
      <c r="J197" s="202"/>
      <c r="K197" s="202"/>
      <c r="L197" s="202"/>
      <c r="M197" s="202"/>
    </row>
    <row r="198" spans="1:13" ht="12.75" customHeight="1">
      <c r="A198" s="166">
        <v>574</v>
      </c>
      <c r="B198" s="103" t="s">
        <v>83</v>
      </c>
      <c r="C198" s="128">
        <v>25</v>
      </c>
      <c r="D198" s="58">
        <v>6.8</v>
      </c>
      <c r="E198" s="58">
        <v>1.1</v>
      </c>
      <c r="F198" s="61">
        <v>42</v>
      </c>
      <c r="G198" s="257">
        <v>199.5</v>
      </c>
      <c r="H198" s="258"/>
      <c r="I198" s="59">
        <v>0.31</v>
      </c>
      <c r="J198" s="60"/>
      <c r="K198" s="60"/>
      <c r="L198" s="60">
        <v>37</v>
      </c>
      <c r="M198" s="60">
        <v>4.6</v>
      </c>
    </row>
    <row r="199" spans="1:13" ht="14.25" customHeight="1">
      <c r="A199" s="57"/>
      <c r="B199" s="103"/>
      <c r="C199" s="129"/>
      <c r="D199" s="60"/>
      <c r="E199" s="60"/>
      <c r="F199" s="60"/>
      <c r="G199" s="186"/>
      <c r="H199" s="187"/>
      <c r="I199" s="60"/>
      <c r="J199" s="60"/>
      <c r="K199" s="60"/>
      <c r="L199" s="60"/>
      <c r="M199" s="60"/>
    </row>
    <row r="200" spans="1:13" ht="14.25" customHeight="1">
      <c r="A200" s="343" t="s">
        <v>18</v>
      </c>
      <c r="B200" s="345"/>
      <c r="C200" s="164">
        <f>SUM(C178:C199)</f>
        <v>515</v>
      </c>
      <c r="D200" s="66">
        <f>SUM(D178:D199)</f>
        <v>25.56</v>
      </c>
      <c r="E200" s="66">
        <f>SUM(E178:E199)</f>
        <v>30.570000000000004</v>
      </c>
      <c r="F200" s="66">
        <f>SUM(F178:F199)</f>
        <v>80.91</v>
      </c>
      <c r="G200" s="188">
        <f>SUM(G178:G199)</f>
        <v>654.0699999999999</v>
      </c>
      <c r="H200" s="189"/>
      <c r="I200" s="66">
        <f>SUM(I178:I199)</f>
        <v>0.43</v>
      </c>
      <c r="J200" s="66">
        <f>SUM(J178:J199)</f>
        <v>5.97</v>
      </c>
      <c r="K200" s="66">
        <f>SUM(K178:K199)</f>
        <v>0.12</v>
      </c>
      <c r="L200" s="66">
        <f>SUM(L178:L199)</f>
        <v>91</v>
      </c>
      <c r="M200" s="66">
        <f>SUM(M178:M199)</f>
        <v>7.569999999999999</v>
      </c>
    </row>
    <row r="201" spans="1:13" ht="15" customHeight="1">
      <c r="A201" s="343" t="s">
        <v>25</v>
      </c>
      <c r="B201" s="344"/>
      <c r="C201" s="345"/>
      <c r="D201" s="24"/>
      <c r="E201" s="24"/>
      <c r="F201" s="24"/>
      <c r="G201" s="93">
        <v>0.368</v>
      </c>
      <c r="H201" s="95"/>
      <c r="I201" s="96"/>
      <c r="J201" s="96"/>
      <c r="K201" s="96"/>
      <c r="L201" s="96"/>
      <c r="M201" s="96"/>
    </row>
    <row r="202" spans="1:13" ht="27" customHeight="1">
      <c r="A202" s="26"/>
      <c r="B202" s="19"/>
      <c r="C202" s="261" t="s">
        <v>50</v>
      </c>
      <c r="D202" s="261"/>
      <c r="E202" s="261"/>
      <c r="F202" s="261"/>
      <c r="G202" s="261"/>
      <c r="H202" s="19"/>
      <c r="I202" s="19"/>
      <c r="J202" s="19"/>
      <c r="K202" s="19"/>
      <c r="L202" s="19"/>
      <c r="M202" s="19"/>
    </row>
    <row r="203" spans="1:13" ht="13.5" customHeight="1">
      <c r="A203" s="178">
        <v>576</v>
      </c>
      <c r="B203" s="373" t="s">
        <v>115</v>
      </c>
      <c r="C203" s="373">
        <v>20</v>
      </c>
      <c r="D203" s="222">
        <v>1.35</v>
      </c>
      <c r="E203" s="222">
        <v>1.81</v>
      </c>
      <c r="F203" s="222">
        <v>25.05</v>
      </c>
      <c r="G203" s="231">
        <v>105.3</v>
      </c>
      <c r="H203" s="232"/>
      <c r="I203" s="222">
        <v>0.05</v>
      </c>
      <c r="J203" s="222">
        <v>8.69</v>
      </c>
      <c r="K203" s="222">
        <v>0.04</v>
      </c>
      <c r="L203" s="222">
        <v>32.05</v>
      </c>
      <c r="M203" s="222">
        <v>2.56</v>
      </c>
    </row>
    <row r="204" spans="1:13" ht="4.5" customHeight="1" hidden="1">
      <c r="A204" s="228"/>
      <c r="B204" s="374"/>
      <c r="C204" s="374"/>
      <c r="D204" s="233"/>
      <c r="E204" s="233"/>
      <c r="F204" s="233"/>
      <c r="G204" s="268"/>
      <c r="H204" s="269"/>
      <c r="I204" s="233"/>
      <c r="J204" s="233"/>
      <c r="K204" s="233"/>
      <c r="L204" s="233"/>
      <c r="M204" s="233"/>
    </row>
    <row r="205" spans="1:13" ht="14.25" customHeight="1" hidden="1">
      <c r="A205" s="228"/>
      <c r="B205" s="374"/>
      <c r="C205" s="374"/>
      <c r="D205" s="233"/>
      <c r="E205" s="233"/>
      <c r="F205" s="233"/>
      <c r="G205" s="268"/>
      <c r="H205" s="269"/>
      <c r="I205" s="233"/>
      <c r="J205" s="233"/>
      <c r="K205" s="233"/>
      <c r="L205" s="233"/>
      <c r="M205" s="233"/>
    </row>
    <row r="206" spans="1:13" ht="14.25" customHeight="1" hidden="1">
      <c r="A206" s="224"/>
      <c r="B206" s="375"/>
      <c r="C206" s="375"/>
      <c r="D206" s="223"/>
      <c r="E206" s="223"/>
      <c r="F206" s="223"/>
      <c r="G206" s="270"/>
      <c r="H206" s="271"/>
      <c r="I206" s="223"/>
      <c r="J206" s="223"/>
      <c r="K206" s="223"/>
      <c r="L206" s="223"/>
      <c r="M206" s="223"/>
    </row>
    <row r="207" spans="1:13" ht="14.25" customHeight="1">
      <c r="A207" s="178">
        <v>484</v>
      </c>
      <c r="B207" s="367" t="s">
        <v>100</v>
      </c>
      <c r="C207" s="370">
        <v>180</v>
      </c>
      <c r="D207" s="200">
        <v>1.36</v>
      </c>
      <c r="E207" s="200">
        <v>0</v>
      </c>
      <c r="F207" s="222">
        <v>29.02</v>
      </c>
      <c r="G207" s="231">
        <v>121.52</v>
      </c>
      <c r="H207" s="359"/>
      <c r="I207" s="200">
        <v>0</v>
      </c>
      <c r="J207" s="200">
        <v>0</v>
      </c>
      <c r="K207" s="200">
        <v>0</v>
      </c>
      <c r="L207" s="200">
        <v>0.68</v>
      </c>
      <c r="M207" s="200">
        <v>0.1</v>
      </c>
    </row>
    <row r="208" spans="1:13" ht="0.75" customHeight="1">
      <c r="A208" s="376"/>
      <c r="B208" s="368"/>
      <c r="C208" s="371"/>
      <c r="D208" s="201"/>
      <c r="E208" s="201"/>
      <c r="F208" s="229"/>
      <c r="G208" s="268"/>
      <c r="H208" s="360"/>
      <c r="I208" s="201"/>
      <c r="J208" s="201"/>
      <c r="K208" s="201"/>
      <c r="L208" s="201"/>
      <c r="M208" s="201"/>
    </row>
    <row r="209" spans="1:13" ht="13.5" customHeight="1" hidden="1">
      <c r="A209" s="377"/>
      <c r="B209" s="369"/>
      <c r="C209" s="372"/>
      <c r="D209" s="288"/>
      <c r="E209" s="288"/>
      <c r="F209" s="223"/>
      <c r="G209" s="361"/>
      <c r="H209" s="362"/>
      <c r="I209" s="288"/>
      <c r="J209" s="288"/>
      <c r="K209" s="288"/>
      <c r="L209" s="288"/>
      <c r="M209" s="288"/>
    </row>
    <row r="210" spans="1:13" ht="13.5" customHeight="1">
      <c r="A210" s="183" t="s">
        <v>34</v>
      </c>
      <c r="B210" s="185"/>
      <c r="C210" s="153">
        <f>SUM(C203:C209)</f>
        <v>200</v>
      </c>
      <c r="D210" s="62">
        <f>SUM(D203:D209)</f>
        <v>2.71</v>
      </c>
      <c r="E210" s="62">
        <f>SUM(E203:E209)</f>
        <v>1.81</v>
      </c>
      <c r="F210" s="62">
        <f>SUM(F203:F209)</f>
        <v>54.07</v>
      </c>
      <c r="G210" s="195">
        <f>SUM(G203:G209)</f>
        <v>226.82</v>
      </c>
      <c r="H210" s="308"/>
      <c r="I210" s="62">
        <f>SUM(I203:I209)</f>
        <v>0.05</v>
      </c>
      <c r="J210" s="62">
        <f>SUM(J203:J209)</f>
        <v>8.69</v>
      </c>
      <c r="K210" s="62">
        <f>SUM(K203:K209)</f>
        <v>0.04</v>
      </c>
      <c r="L210" s="62">
        <f>SUM(L203:L209)</f>
        <v>32.73</v>
      </c>
      <c r="M210" s="62">
        <f>SUM(M203:M209)</f>
        <v>2.66</v>
      </c>
    </row>
    <row r="211" spans="1:13" ht="14.25" customHeight="1">
      <c r="A211" s="183" t="s">
        <v>36</v>
      </c>
      <c r="B211" s="184"/>
      <c r="C211" s="185"/>
      <c r="D211" s="24"/>
      <c r="E211" s="24"/>
      <c r="F211" s="25"/>
      <c r="G211" s="77">
        <v>0.14</v>
      </c>
      <c r="H211" s="95"/>
      <c r="I211" s="10"/>
      <c r="J211" s="10"/>
      <c r="K211" s="10"/>
      <c r="L211" s="10"/>
      <c r="M211" s="10"/>
    </row>
    <row r="212" spans="1:13" ht="12.75">
      <c r="A212" s="183" t="s">
        <v>35</v>
      </c>
      <c r="B212" s="184"/>
      <c r="C212" s="185"/>
      <c r="D212" s="66">
        <f>D171+D175+D200+D210</f>
        <v>38.68</v>
      </c>
      <c r="E212" s="66">
        <f>E171+E175+E200+E210</f>
        <v>54.10000000000001</v>
      </c>
      <c r="F212" s="66">
        <f>F171+F175+F200+F210</f>
        <v>176.04999999999998</v>
      </c>
      <c r="G212" s="188">
        <f>G171+G175+G200+G210</f>
        <v>1262.07</v>
      </c>
      <c r="H212" s="187"/>
      <c r="I212" s="67">
        <f>I171+I175+I200+I210</f>
        <v>0.6000000000000001</v>
      </c>
      <c r="J212" s="67">
        <f>J171+J175+J200+J210</f>
        <v>20.979999999999997</v>
      </c>
      <c r="K212" s="67">
        <f>K171+K175+K200+K210</f>
        <v>0.46</v>
      </c>
      <c r="L212" s="67">
        <f>L171+L175+L200+L210</f>
        <v>253.48999999999998</v>
      </c>
      <c r="M212" s="67">
        <f>M171+M175+M200+M210</f>
        <v>12.14</v>
      </c>
    </row>
    <row r="213" spans="1:13" ht="30" customHeight="1">
      <c r="A213" s="26"/>
      <c r="B213" s="19"/>
      <c r="C213" s="72" t="s">
        <v>51</v>
      </c>
      <c r="D213" s="7"/>
      <c r="E213" s="22"/>
      <c r="F213" s="22"/>
      <c r="G213" s="22"/>
      <c r="H213" s="19"/>
      <c r="I213" s="19"/>
      <c r="J213" s="19"/>
      <c r="K213" s="19"/>
      <c r="L213" s="19"/>
      <c r="M213" s="19"/>
    </row>
    <row r="214" spans="1:13" ht="10.5" customHeight="1">
      <c r="A214" s="26"/>
      <c r="B214" s="19"/>
      <c r="C214" s="21"/>
      <c r="D214" s="7"/>
      <c r="E214" s="22"/>
      <c r="F214" s="22"/>
      <c r="G214" s="22"/>
      <c r="H214" s="19"/>
      <c r="I214" s="19"/>
      <c r="J214" s="19"/>
      <c r="K214" s="19"/>
      <c r="L214" s="19"/>
      <c r="M214" s="19"/>
    </row>
    <row r="215" spans="1:13" ht="12.75" customHeight="1">
      <c r="A215" s="178">
        <v>140</v>
      </c>
      <c r="B215" s="210" t="s">
        <v>119</v>
      </c>
      <c r="C215" s="337">
        <v>150</v>
      </c>
      <c r="D215" s="200">
        <v>6.04</v>
      </c>
      <c r="E215" s="200">
        <v>5.5</v>
      </c>
      <c r="F215" s="200">
        <v>31.32</v>
      </c>
      <c r="G215" s="231">
        <v>98.94</v>
      </c>
      <c r="H215" s="232"/>
      <c r="I215" s="222">
        <v>0.14</v>
      </c>
      <c r="J215" s="222">
        <v>0.28</v>
      </c>
      <c r="K215" s="222">
        <v>0.12</v>
      </c>
      <c r="L215" s="222">
        <v>111.18</v>
      </c>
      <c r="M215" s="222">
        <v>1.32</v>
      </c>
    </row>
    <row r="216" spans="1:13" ht="4.5" customHeight="1">
      <c r="A216" s="179"/>
      <c r="B216" s="211"/>
      <c r="C216" s="339"/>
      <c r="D216" s="201"/>
      <c r="E216" s="201"/>
      <c r="F216" s="201"/>
      <c r="G216" s="268"/>
      <c r="H216" s="269"/>
      <c r="I216" s="229"/>
      <c r="J216" s="229"/>
      <c r="K216" s="229"/>
      <c r="L216" s="229"/>
      <c r="M216" s="229"/>
    </row>
    <row r="217" spans="1:13" ht="12" customHeight="1" hidden="1">
      <c r="A217" s="179"/>
      <c r="B217" s="211"/>
      <c r="C217" s="339"/>
      <c r="D217" s="201"/>
      <c r="E217" s="201"/>
      <c r="F217" s="201"/>
      <c r="G217" s="268"/>
      <c r="H217" s="269"/>
      <c r="I217" s="229"/>
      <c r="J217" s="229"/>
      <c r="K217" s="229"/>
      <c r="L217" s="229"/>
      <c r="M217" s="229"/>
    </row>
    <row r="218" spans="1:13" ht="12.75" customHeight="1" hidden="1">
      <c r="A218" s="179"/>
      <c r="B218" s="211"/>
      <c r="C218" s="339"/>
      <c r="D218" s="201"/>
      <c r="E218" s="201"/>
      <c r="F218" s="201"/>
      <c r="G218" s="268"/>
      <c r="H218" s="269"/>
      <c r="I218" s="229"/>
      <c r="J218" s="229"/>
      <c r="K218" s="229"/>
      <c r="L218" s="229"/>
      <c r="M218" s="229"/>
    </row>
    <row r="219" spans="1:13" ht="12.75" customHeight="1" hidden="1">
      <c r="A219" s="179"/>
      <c r="B219" s="211"/>
      <c r="C219" s="339"/>
      <c r="D219" s="201"/>
      <c r="E219" s="201"/>
      <c r="F219" s="201"/>
      <c r="G219" s="268"/>
      <c r="H219" s="269"/>
      <c r="I219" s="229"/>
      <c r="J219" s="229"/>
      <c r="K219" s="229"/>
      <c r="L219" s="229"/>
      <c r="M219" s="229"/>
    </row>
    <row r="220" spans="1:13" ht="12.75" customHeight="1">
      <c r="A220" s="178">
        <v>465</v>
      </c>
      <c r="B220" s="222" t="s">
        <v>120</v>
      </c>
      <c r="C220" s="210">
        <v>180</v>
      </c>
      <c r="D220" s="216">
        <v>0.07</v>
      </c>
      <c r="E220" s="216">
        <v>0.01</v>
      </c>
      <c r="F220" s="216">
        <v>15.31</v>
      </c>
      <c r="G220" s="203">
        <v>61.61</v>
      </c>
      <c r="H220" s="204"/>
      <c r="I220" s="200">
        <v>0</v>
      </c>
      <c r="J220" s="200">
        <v>1.16</v>
      </c>
      <c r="K220" s="200">
        <v>0</v>
      </c>
      <c r="L220" s="200">
        <v>2.92</v>
      </c>
      <c r="M220" s="200">
        <v>0.9</v>
      </c>
    </row>
    <row r="221" spans="1:13" ht="3.75" customHeight="1">
      <c r="A221" s="179"/>
      <c r="B221" s="229"/>
      <c r="C221" s="211"/>
      <c r="D221" s="217"/>
      <c r="E221" s="217"/>
      <c r="F221" s="217"/>
      <c r="G221" s="205"/>
      <c r="H221" s="206"/>
      <c r="I221" s="201"/>
      <c r="J221" s="201"/>
      <c r="K221" s="201"/>
      <c r="L221" s="201"/>
      <c r="M221" s="201"/>
    </row>
    <row r="222" spans="1:13" ht="12.75" customHeight="1" hidden="1">
      <c r="A222" s="179"/>
      <c r="B222" s="229"/>
      <c r="C222" s="211"/>
      <c r="D222" s="217"/>
      <c r="E222" s="217"/>
      <c r="F222" s="217"/>
      <c r="G222" s="205"/>
      <c r="H222" s="206"/>
      <c r="I222" s="201"/>
      <c r="J222" s="201"/>
      <c r="K222" s="201"/>
      <c r="L222" s="201"/>
      <c r="M222" s="201"/>
    </row>
    <row r="223" spans="1:13" ht="12.75" customHeight="1" hidden="1">
      <c r="A223" s="209"/>
      <c r="B223" s="224"/>
      <c r="C223" s="221"/>
      <c r="D223" s="218"/>
      <c r="E223" s="218"/>
      <c r="F223" s="218"/>
      <c r="G223" s="207"/>
      <c r="H223" s="208"/>
      <c r="I223" s="202"/>
      <c r="J223" s="202"/>
      <c r="K223" s="202"/>
      <c r="L223" s="202"/>
      <c r="M223" s="202"/>
    </row>
    <row r="224" spans="1:13" ht="12.75" customHeight="1">
      <c r="A224" s="242">
        <v>70</v>
      </c>
      <c r="B224" s="210" t="s">
        <v>176</v>
      </c>
      <c r="C224" s="247" t="s">
        <v>164</v>
      </c>
      <c r="D224" s="200">
        <v>4.72</v>
      </c>
      <c r="E224" s="200">
        <v>8.01</v>
      </c>
      <c r="F224" s="200">
        <v>7.25</v>
      </c>
      <c r="G224" s="231">
        <v>119.9</v>
      </c>
      <c r="H224" s="232"/>
      <c r="I224" s="222">
        <v>0.04</v>
      </c>
      <c r="J224" s="222">
        <v>0.1</v>
      </c>
      <c r="K224" s="222">
        <v>0.05</v>
      </c>
      <c r="L224" s="222">
        <v>139.2</v>
      </c>
      <c r="M224" s="222">
        <v>0.39</v>
      </c>
    </row>
    <row r="225" spans="1:13" ht="3" customHeight="1">
      <c r="A225" s="243"/>
      <c r="B225" s="211"/>
      <c r="C225" s="248"/>
      <c r="D225" s="226"/>
      <c r="E225" s="226"/>
      <c r="F225" s="226"/>
      <c r="G225" s="282"/>
      <c r="H225" s="283"/>
      <c r="I225" s="228"/>
      <c r="J225" s="228"/>
      <c r="K225" s="228"/>
      <c r="L225" s="228"/>
      <c r="M225" s="228"/>
    </row>
    <row r="226" spans="1:13" ht="14.25" customHeight="1" hidden="1">
      <c r="A226" s="244"/>
      <c r="B226" s="227"/>
      <c r="C226" s="249"/>
      <c r="D226" s="227"/>
      <c r="E226" s="227"/>
      <c r="F226" s="227"/>
      <c r="G226" s="284"/>
      <c r="H226" s="285"/>
      <c r="I226" s="224"/>
      <c r="J226" s="224"/>
      <c r="K226" s="224"/>
      <c r="L226" s="224"/>
      <c r="M226" s="224"/>
    </row>
    <row r="227" spans="1:13" ht="14.25" customHeight="1">
      <c r="A227" s="252" t="s">
        <v>20</v>
      </c>
      <c r="B227" s="254"/>
      <c r="C227" s="164">
        <v>350</v>
      </c>
      <c r="D227" s="66">
        <f>SUM(D215:D226)</f>
        <v>10.83</v>
      </c>
      <c r="E227" s="66">
        <f>SUM(E215:E226)</f>
        <v>13.52</v>
      </c>
      <c r="F227" s="66">
        <f>SUM(F215:F226)</f>
        <v>53.88</v>
      </c>
      <c r="G227" s="188">
        <f>SUM(G215:G226)</f>
        <v>280.45000000000005</v>
      </c>
      <c r="H227" s="189"/>
      <c r="I227" s="66">
        <f>SUM(I215:I226)</f>
        <v>0.18000000000000002</v>
      </c>
      <c r="J227" s="66">
        <f>SUM(J215:J226)</f>
        <v>1.54</v>
      </c>
      <c r="K227" s="66">
        <f>SUM(K215:K226)</f>
        <v>0.16999999999999998</v>
      </c>
      <c r="L227" s="66">
        <f>SUM(L215:L226)</f>
        <v>253.3</v>
      </c>
      <c r="M227" s="66">
        <f>SUM(M215:M226)</f>
        <v>2.6100000000000003</v>
      </c>
    </row>
    <row r="228" spans="1:13" ht="14.25" customHeight="1">
      <c r="A228" s="252" t="s">
        <v>24</v>
      </c>
      <c r="B228" s="253"/>
      <c r="C228" s="254"/>
      <c r="D228" s="9"/>
      <c r="E228" s="9"/>
      <c r="F228" s="9"/>
      <c r="G228" s="93">
        <v>0.21</v>
      </c>
      <c r="H228" s="94"/>
      <c r="I228" s="10"/>
      <c r="J228" s="10"/>
      <c r="K228" s="10"/>
      <c r="L228" s="10"/>
      <c r="M228" s="10"/>
    </row>
    <row r="229" spans="1:13" ht="21.75" customHeight="1">
      <c r="A229" s="42"/>
      <c r="B229" s="42"/>
      <c r="C229" s="21" t="s">
        <v>52</v>
      </c>
      <c r="D229" s="7"/>
      <c r="E229" s="7"/>
      <c r="F229" s="7"/>
      <c r="G229" s="7"/>
      <c r="H229" s="34"/>
      <c r="I229" s="33"/>
      <c r="J229" s="33"/>
      <c r="K229" s="33"/>
      <c r="L229" s="33"/>
      <c r="M229" s="33"/>
    </row>
    <row r="230" spans="1:13" ht="14.25" customHeight="1">
      <c r="A230" s="57">
        <v>501</v>
      </c>
      <c r="B230" s="141" t="s">
        <v>121</v>
      </c>
      <c r="C230" s="53">
        <v>150</v>
      </c>
      <c r="D230" s="36">
        <v>1.5</v>
      </c>
      <c r="E230" s="36">
        <v>0.1</v>
      </c>
      <c r="F230" s="36">
        <v>21</v>
      </c>
      <c r="G230" s="307">
        <v>89</v>
      </c>
      <c r="H230" s="182"/>
      <c r="I230" s="36">
        <v>0.04</v>
      </c>
      <c r="J230" s="36">
        <v>10</v>
      </c>
      <c r="K230" s="36">
        <v>0.05</v>
      </c>
      <c r="L230" s="36">
        <v>8</v>
      </c>
      <c r="M230" s="36">
        <v>0.6</v>
      </c>
    </row>
    <row r="231" spans="1:13" ht="14.25" customHeight="1">
      <c r="A231" s="20"/>
      <c r="B231" s="237" t="s">
        <v>32</v>
      </c>
      <c r="C231" s="238"/>
      <c r="D231" s="37">
        <v>1.5</v>
      </c>
      <c r="E231" s="37">
        <v>0.1</v>
      </c>
      <c r="F231" s="110">
        <v>21</v>
      </c>
      <c r="G231" s="190">
        <v>89</v>
      </c>
      <c r="H231" s="182"/>
      <c r="I231" s="37">
        <v>0.04</v>
      </c>
      <c r="J231" s="37">
        <v>10</v>
      </c>
      <c r="K231" s="37">
        <v>0.05</v>
      </c>
      <c r="L231" s="37">
        <v>8</v>
      </c>
      <c r="M231" s="37">
        <v>0.6</v>
      </c>
    </row>
    <row r="232" spans="1:13" ht="14.25" customHeight="1">
      <c r="A232" s="180" t="s">
        <v>39</v>
      </c>
      <c r="B232" s="237"/>
      <c r="C232" s="238"/>
      <c r="D232" s="49"/>
      <c r="E232" s="49"/>
      <c r="F232" s="49"/>
      <c r="G232" s="80">
        <v>0.05</v>
      </c>
      <c r="H232" s="42"/>
      <c r="I232" s="73"/>
      <c r="J232" s="73"/>
      <c r="K232" s="73"/>
      <c r="L232" s="73"/>
      <c r="M232" s="73"/>
    </row>
    <row r="233" spans="1:13" ht="12.75" customHeight="1">
      <c r="A233" s="23"/>
      <c r="B233" s="16"/>
      <c r="C233" s="21" t="s">
        <v>53</v>
      </c>
      <c r="D233" s="7"/>
      <c r="E233" s="7"/>
      <c r="F233" s="7"/>
      <c r="G233" s="7"/>
      <c r="H233" s="16"/>
      <c r="I233" s="16"/>
      <c r="J233" s="16"/>
      <c r="K233" s="16"/>
      <c r="L233" s="16"/>
      <c r="M233" s="16"/>
    </row>
    <row r="234" spans="1:15" ht="15" customHeight="1">
      <c r="A234" s="178">
        <v>149</v>
      </c>
      <c r="B234" s="315" t="s">
        <v>146</v>
      </c>
      <c r="C234" s="297">
        <v>30</v>
      </c>
      <c r="D234" s="222">
        <v>0.64</v>
      </c>
      <c r="E234" s="222">
        <v>5.48</v>
      </c>
      <c r="F234" s="222">
        <v>2.2</v>
      </c>
      <c r="G234" s="262">
        <v>25.3</v>
      </c>
      <c r="H234" s="278"/>
      <c r="I234" s="222">
        <v>0.03</v>
      </c>
      <c r="J234" s="222">
        <v>19.47</v>
      </c>
      <c r="K234" s="222">
        <v>0.02</v>
      </c>
      <c r="L234" s="222">
        <v>11.34</v>
      </c>
      <c r="M234" s="222">
        <v>0.41</v>
      </c>
      <c r="N234" s="7"/>
      <c r="O234" s="7"/>
    </row>
    <row r="235" spans="1:15" ht="1.5" customHeight="1">
      <c r="A235" s="179"/>
      <c r="B235" s="228"/>
      <c r="C235" s="228"/>
      <c r="D235" s="229"/>
      <c r="E235" s="229"/>
      <c r="F235" s="229"/>
      <c r="G235" s="273"/>
      <c r="H235" s="279"/>
      <c r="I235" s="229"/>
      <c r="J235" s="229"/>
      <c r="K235" s="229"/>
      <c r="L235" s="229"/>
      <c r="M235" s="229"/>
      <c r="N235" s="7"/>
      <c r="O235" s="7"/>
    </row>
    <row r="236" spans="1:15" ht="12.75" customHeight="1" hidden="1">
      <c r="A236" s="228"/>
      <c r="B236" s="228"/>
      <c r="C236" s="228"/>
      <c r="D236" s="233"/>
      <c r="E236" s="233"/>
      <c r="F236" s="233"/>
      <c r="G236" s="290"/>
      <c r="H236" s="279"/>
      <c r="I236" s="233"/>
      <c r="J236" s="233"/>
      <c r="K236" s="233"/>
      <c r="L236" s="233"/>
      <c r="M236" s="233"/>
      <c r="N236" s="7"/>
      <c r="O236" s="7"/>
    </row>
    <row r="237" spans="1:15" ht="12.75" customHeight="1" hidden="1">
      <c r="A237" s="224"/>
      <c r="B237" s="224"/>
      <c r="C237" s="224"/>
      <c r="D237" s="223"/>
      <c r="E237" s="223"/>
      <c r="F237" s="223"/>
      <c r="G237" s="266"/>
      <c r="H237" s="267"/>
      <c r="I237" s="223"/>
      <c r="J237" s="223"/>
      <c r="K237" s="223"/>
      <c r="L237" s="223"/>
      <c r="M237" s="223"/>
      <c r="N237" s="7"/>
      <c r="O237" s="7"/>
    </row>
    <row r="238" spans="1:15" ht="9.75" customHeight="1">
      <c r="A238" s="178">
        <v>119</v>
      </c>
      <c r="B238" s="210" t="s">
        <v>177</v>
      </c>
      <c r="C238" s="213">
        <v>150</v>
      </c>
      <c r="D238" s="216">
        <v>2.09</v>
      </c>
      <c r="E238" s="216">
        <v>6.1</v>
      </c>
      <c r="F238" s="216">
        <v>7.55</v>
      </c>
      <c r="G238" s="203">
        <v>93.7</v>
      </c>
      <c r="H238" s="204"/>
      <c r="I238" s="200">
        <v>0.03</v>
      </c>
      <c r="J238" s="200">
        <v>6.25</v>
      </c>
      <c r="K238" s="200">
        <v>0.04</v>
      </c>
      <c r="L238" s="200">
        <v>36.98</v>
      </c>
      <c r="M238" s="200">
        <v>0.65</v>
      </c>
      <c r="N238" s="7"/>
      <c r="O238" s="7"/>
    </row>
    <row r="239" spans="1:15" ht="12.75" customHeight="1" hidden="1">
      <c r="A239" s="179"/>
      <c r="B239" s="211"/>
      <c r="C239" s="214"/>
      <c r="D239" s="217"/>
      <c r="E239" s="217"/>
      <c r="F239" s="217"/>
      <c r="G239" s="205"/>
      <c r="H239" s="206"/>
      <c r="I239" s="201"/>
      <c r="J239" s="201"/>
      <c r="K239" s="201"/>
      <c r="L239" s="201"/>
      <c r="M239" s="201"/>
      <c r="N239" s="7"/>
      <c r="O239" s="7"/>
    </row>
    <row r="240" spans="1:15" ht="12.75" customHeight="1" hidden="1">
      <c r="A240" s="179"/>
      <c r="B240" s="211"/>
      <c r="C240" s="214"/>
      <c r="D240" s="217"/>
      <c r="E240" s="217"/>
      <c r="F240" s="217"/>
      <c r="G240" s="205"/>
      <c r="H240" s="206"/>
      <c r="I240" s="201"/>
      <c r="J240" s="201"/>
      <c r="K240" s="201"/>
      <c r="L240" s="201"/>
      <c r="M240" s="201"/>
      <c r="N240" s="7"/>
      <c r="O240" s="7"/>
    </row>
    <row r="241" spans="1:15" ht="12.75" customHeight="1" hidden="1">
      <c r="A241" s="179"/>
      <c r="B241" s="211"/>
      <c r="C241" s="214"/>
      <c r="D241" s="217"/>
      <c r="E241" s="217"/>
      <c r="F241" s="217"/>
      <c r="G241" s="205"/>
      <c r="H241" s="206"/>
      <c r="I241" s="201"/>
      <c r="J241" s="201"/>
      <c r="K241" s="201"/>
      <c r="L241" s="201"/>
      <c r="M241" s="201"/>
      <c r="N241" s="7"/>
      <c r="O241" s="7"/>
    </row>
    <row r="242" spans="1:15" ht="12.75" customHeight="1" hidden="1">
      <c r="A242" s="179"/>
      <c r="B242" s="211"/>
      <c r="C242" s="214"/>
      <c r="D242" s="217"/>
      <c r="E242" s="217"/>
      <c r="F242" s="217"/>
      <c r="G242" s="205"/>
      <c r="H242" s="206"/>
      <c r="I242" s="201"/>
      <c r="J242" s="201"/>
      <c r="K242" s="201"/>
      <c r="L242" s="201"/>
      <c r="M242" s="201"/>
      <c r="N242" s="7"/>
      <c r="O242" s="7"/>
    </row>
    <row r="243" spans="1:15" ht="12.75" customHeight="1" hidden="1">
      <c r="A243" s="179"/>
      <c r="B243" s="211"/>
      <c r="C243" s="214"/>
      <c r="D243" s="217"/>
      <c r="E243" s="217"/>
      <c r="F243" s="217"/>
      <c r="G243" s="205"/>
      <c r="H243" s="206"/>
      <c r="I243" s="201"/>
      <c r="J243" s="201"/>
      <c r="K243" s="201"/>
      <c r="L243" s="201"/>
      <c r="M243" s="201"/>
      <c r="N243" s="7"/>
      <c r="O243" s="7"/>
    </row>
    <row r="244" spans="1:15" ht="12.75" customHeight="1" hidden="1">
      <c r="A244" s="179"/>
      <c r="B244" s="211"/>
      <c r="C244" s="214"/>
      <c r="D244" s="217"/>
      <c r="E244" s="217"/>
      <c r="F244" s="217"/>
      <c r="G244" s="205"/>
      <c r="H244" s="206"/>
      <c r="I244" s="201"/>
      <c r="J244" s="201"/>
      <c r="K244" s="201"/>
      <c r="L244" s="201"/>
      <c r="M244" s="201"/>
      <c r="N244" s="7"/>
      <c r="O244" s="7"/>
    </row>
    <row r="245" spans="1:15" ht="6.75" customHeight="1">
      <c r="A245" s="179"/>
      <c r="B245" s="211"/>
      <c r="C245" s="214"/>
      <c r="D245" s="217"/>
      <c r="E245" s="217"/>
      <c r="F245" s="217"/>
      <c r="G245" s="205"/>
      <c r="H245" s="206"/>
      <c r="I245" s="201"/>
      <c r="J245" s="201"/>
      <c r="K245" s="201"/>
      <c r="L245" s="201"/>
      <c r="M245" s="201"/>
      <c r="N245" s="7"/>
      <c r="O245" s="7"/>
    </row>
    <row r="246" spans="1:15" ht="12.75" customHeight="1">
      <c r="A246" s="178">
        <v>351</v>
      </c>
      <c r="B246" s="210" t="s">
        <v>122</v>
      </c>
      <c r="C246" s="259">
        <v>50</v>
      </c>
      <c r="D246" s="200">
        <v>13.07</v>
      </c>
      <c r="E246" s="200">
        <v>8.2</v>
      </c>
      <c r="F246" s="200">
        <v>23.5</v>
      </c>
      <c r="G246" s="231">
        <v>121.3</v>
      </c>
      <c r="H246" s="232"/>
      <c r="I246" s="200">
        <v>0.17</v>
      </c>
      <c r="J246" s="200">
        <v>4.12</v>
      </c>
      <c r="K246" s="200">
        <v>0.09</v>
      </c>
      <c r="L246" s="200">
        <v>31.54</v>
      </c>
      <c r="M246" s="200">
        <v>1.16</v>
      </c>
      <c r="N246" s="7"/>
      <c r="O246" s="7"/>
    </row>
    <row r="247" spans="1:15" ht="6" customHeight="1">
      <c r="A247" s="179"/>
      <c r="B247" s="211"/>
      <c r="C247" s="260"/>
      <c r="D247" s="201"/>
      <c r="E247" s="201"/>
      <c r="F247" s="201"/>
      <c r="G247" s="268"/>
      <c r="H247" s="269"/>
      <c r="I247" s="201"/>
      <c r="J247" s="201"/>
      <c r="K247" s="201"/>
      <c r="L247" s="201"/>
      <c r="M247" s="201"/>
      <c r="N247" s="7"/>
      <c r="O247" s="7"/>
    </row>
    <row r="248" spans="1:15" ht="12.75" customHeight="1" hidden="1">
      <c r="A248" s="179"/>
      <c r="B248" s="211"/>
      <c r="C248" s="260"/>
      <c r="D248" s="201"/>
      <c r="E248" s="201"/>
      <c r="F248" s="201"/>
      <c r="G248" s="268"/>
      <c r="H248" s="269"/>
      <c r="I248" s="201"/>
      <c r="J248" s="201"/>
      <c r="K248" s="201"/>
      <c r="L248" s="201"/>
      <c r="M248" s="201"/>
      <c r="N248" s="7"/>
      <c r="O248" s="7"/>
    </row>
    <row r="249" spans="1:15" ht="12.75" customHeight="1" hidden="1">
      <c r="A249" s="179"/>
      <c r="B249" s="211"/>
      <c r="C249" s="260"/>
      <c r="D249" s="201"/>
      <c r="E249" s="201"/>
      <c r="F249" s="201"/>
      <c r="G249" s="268"/>
      <c r="H249" s="269"/>
      <c r="I249" s="201"/>
      <c r="J249" s="201"/>
      <c r="K249" s="201"/>
      <c r="L249" s="201"/>
      <c r="M249" s="201"/>
      <c r="N249" s="7"/>
      <c r="O249" s="7"/>
    </row>
    <row r="250" spans="1:15" ht="12.75" customHeight="1" hidden="1">
      <c r="A250" s="230"/>
      <c r="B250" s="221"/>
      <c r="C250" s="291"/>
      <c r="D250" s="202"/>
      <c r="E250" s="202"/>
      <c r="F250" s="202"/>
      <c r="G250" s="270"/>
      <c r="H250" s="271"/>
      <c r="I250" s="202"/>
      <c r="J250" s="202"/>
      <c r="K250" s="202"/>
      <c r="L250" s="202"/>
      <c r="M250" s="202"/>
      <c r="N250" s="7"/>
      <c r="O250" s="7"/>
    </row>
    <row r="251" spans="1:15" ht="12.75" customHeight="1">
      <c r="A251" s="178">
        <v>213</v>
      </c>
      <c r="B251" s="210" t="s">
        <v>123</v>
      </c>
      <c r="C251" s="222">
        <v>110</v>
      </c>
      <c r="D251" s="200">
        <v>0.6</v>
      </c>
      <c r="E251" s="222">
        <v>0.09</v>
      </c>
      <c r="F251" s="222">
        <v>13.59</v>
      </c>
      <c r="G251" s="262">
        <v>57.57</v>
      </c>
      <c r="H251" s="278"/>
      <c r="I251" s="200">
        <v>0.02</v>
      </c>
      <c r="J251" s="200">
        <v>1</v>
      </c>
      <c r="K251" s="200">
        <v>0.01</v>
      </c>
      <c r="L251" s="200">
        <v>12.2</v>
      </c>
      <c r="M251" s="200">
        <v>0.33</v>
      </c>
      <c r="N251" s="7"/>
      <c r="O251" s="7"/>
    </row>
    <row r="252" spans="1:15" ht="6" customHeight="1">
      <c r="A252" s="228"/>
      <c r="B252" s="234"/>
      <c r="C252" s="280"/>
      <c r="D252" s="287"/>
      <c r="E252" s="233"/>
      <c r="F252" s="233"/>
      <c r="G252" s="290"/>
      <c r="H252" s="279"/>
      <c r="I252" s="228"/>
      <c r="J252" s="228"/>
      <c r="K252" s="228"/>
      <c r="L252" s="228"/>
      <c r="M252" s="228"/>
      <c r="N252" s="7"/>
      <c r="O252" s="7"/>
    </row>
    <row r="253" spans="1:15" ht="12.75" customHeight="1" hidden="1">
      <c r="A253" s="228"/>
      <c r="B253" s="234"/>
      <c r="C253" s="280"/>
      <c r="D253" s="287"/>
      <c r="E253" s="233"/>
      <c r="F253" s="233"/>
      <c r="G253" s="290"/>
      <c r="H253" s="279"/>
      <c r="I253" s="228"/>
      <c r="J253" s="228"/>
      <c r="K253" s="228"/>
      <c r="L253" s="228"/>
      <c r="M253" s="228"/>
      <c r="N253" s="7"/>
      <c r="O253" s="7"/>
    </row>
    <row r="254" spans="1:15" ht="12.75" customHeight="1" hidden="1">
      <c r="A254" s="224"/>
      <c r="B254" s="212"/>
      <c r="C254" s="281"/>
      <c r="D254" s="288"/>
      <c r="E254" s="223"/>
      <c r="F254" s="223"/>
      <c r="G254" s="266"/>
      <c r="H254" s="267"/>
      <c r="I254" s="224"/>
      <c r="J254" s="224"/>
      <c r="K254" s="224"/>
      <c r="L254" s="224"/>
      <c r="M254" s="224"/>
      <c r="N254" s="7"/>
      <c r="O254" s="7"/>
    </row>
    <row r="255" spans="1:15" ht="12.75" customHeight="1">
      <c r="A255" s="144">
        <v>495</v>
      </c>
      <c r="B255" s="140" t="s">
        <v>81</v>
      </c>
      <c r="C255" s="128">
        <v>150</v>
      </c>
      <c r="D255" s="149">
        <v>0.6</v>
      </c>
      <c r="E255" s="128">
        <v>0.01</v>
      </c>
      <c r="F255" s="150">
        <v>4.6</v>
      </c>
      <c r="G255" s="393">
        <v>75.3</v>
      </c>
      <c r="H255" s="394"/>
      <c r="I255" s="103">
        <v>0.03</v>
      </c>
      <c r="J255" s="103">
        <v>0.5</v>
      </c>
      <c r="K255" s="103">
        <v>0.04</v>
      </c>
      <c r="L255" s="103">
        <v>6.2</v>
      </c>
      <c r="M255" s="103">
        <v>0.58</v>
      </c>
      <c r="N255" s="7"/>
      <c r="O255" s="7"/>
    </row>
    <row r="256" spans="1:15" ht="12.75" customHeight="1">
      <c r="A256" s="166">
        <v>574</v>
      </c>
      <c r="B256" s="103" t="s">
        <v>83</v>
      </c>
      <c r="C256" s="128">
        <v>25</v>
      </c>
      <c r="D256" s="58">
        <v>6.8</v>
      </c>
      <c r="E256" s="58">
        <v>1.1</v>
      </c>
      <c r="F256" s="61">
        <v>42</v>
      </c>
      <c r="G256" s="257">
        <v>199.5</v>
      </c>
      <c r="H256" s="258"/>
      <c r="I256" s="59">
        <v>0.31</v>
      </c>
      <c r="J256" s="60"/>
      <c r="K256" s="60"/>
      <c r="L256" s="60">
        <v>37</v>
      </c>
      <c r="M256" s="60">
        <v>4.6</v>
      </c>
      <c r="N256" s="7"/>
      <c r="O256" s="7"/>
    </row>
    <row r="257" spans="1:15" ht="12.75" customHeight="1">
      <c r="A257" s="57"/>
      <c r="B257" s="103"/>
      <c r="C257" s="129"/>
      <c r="D257" s="60"/>
      <c r="E257" s="60"/>
      <c r="F257" s="60"/>
      <c r="G257" s="186"/>
      <c r="H257" s="309"/>
      <c r="I257" s="60"/>
      <c r="J257" s="60"/>
      <c r="K257" s="60"/>
      <c r="L257" s="60"/>
      <c r="M257" s="60"/>
      <c r="N257" s="7"/>
      <c r="O257" s="7"/>
    </row>
    <row r="258" spans="1:15" ht="12.75" customHeight="1">
      <c r="A258" s="343" t="s">
        <v>18</v>
      </c>
      <c r="B258" s="345"/>
      <c r="C258" s="164">
        <f>SUM(C234:C257)</f>
        <v>515</v>
      </c>
      <c r="D258" s="66">
        <f>SUM(D234:D257)</f>
        <v>23.800000000000004</v>
      </c>
      <c r="E258" s="66">
        <f>SUM(E234:E257)</f>
        <v>20.980000000000004</v>
      </c>
      <c r="F258" s="66">
        <f>SUM(F234:F257)</f>
        <v>93.44</v>
      </c>
      <c r="G258" s="188">
        <f>SUM(G234:H257)</f>
        <v>572.6700000000001</v>
      </c>
      <c r="H258" s="189"/>
      <c r="I258" s="66">
        <f>SUM(I234:I257)</f>
        <v>0.5900000000000001</v>
      </c>
      <c r="J258" s="66">
        <f>SUM(J234:J257)</f>
        <v>31.34</v>
      </c>
      <c r="K258" s="66">
        <f>SUM(K234:K257)</f>
        <v>0.2</v>
      </c>
      <c r="L258" s="66">
        <f>SUM(L234:L257)</f>
        <v>135.26</v>
      </c>
      <c r="M258" s="66">
        <f>SUM(M234:M257)</f>
        <v>7.7299999999999995</v>
      </c>
      <c r="N258" s="7"/>
      <c r="O258" s="7"/>
    </row>
    <row r="259" spans="1:15" ht="13.5" customHeight="1">
      <c r="A259" s="343" t="s">
        <v>25</v>
      </c>
      <c r="B259" s="344"/>
      <c r="C259" s="345"/>
      <c r="D259" s="24"/>
      <c r="E259" s="24"/>
      <c r="F259" s="24"/>
      <c r="G259" s="93">
        <v>0.35</v>
      </c>
      <c r="H259" s="95"/>
      <c r="I259" s="96"/>
      <c r="J259" s="96"/>
      <c r="K259" s="96"/>
      <c r="L259" s="96"/>
      <c r="M259" s="96"/>
      <c r="N259" s="7"/>
      <c r="O259" s="7"/>
    </row>
    <row r="260" spans="1:15" ht="21" customHeight="1">
      <c r="A260" s="26"/>
      <c r="B260" s="19"/>
      <c r="C260" s="261" t="s">
        <v>54</v>
      </c>
      <c r="D260" s="261"/>
      <c r="E260" s="261"/>
      <c r="F260" s="261"/>
      <c r="G260" s="261"/>
      <c r="H260" s="19"/>
      <c r="I260" s="19"/>
      <c r="J260" s="19"/>
      <c r="K260" s="19"/>
      <c r="L260" s="19"/>
      <c r="M260" s="19"/>
      <c r="N260" s="7"/>
      <c r="O260" s="7"/>
    </row>
    <row r="261" spans="1:15" ht="12" customHeight="1">
      <c r="A261" s="219">
        <v>581</v>
      </c>
      <c r="B261" s="210" t="s">
        <v>84</v>
      </c>
      <c r="C261" s="222">
        <v>50</v>
      </c>
      <c r="D261" s="222">
        <v>4.14</v>
      </c>
      <c r="E261" s="222">
        <v>8.49</v>
      </c>
      <c r="F261" s="222">
        <v>3.79</v>
      </c>
      <c r="G261" s="262">
        <v>108.1</v>
      </c>
      <c r="H261" s="272"/>
      <c r="I261" s="222">
        <v>0.08</v>
      </c>
      <c r="J261" s="222">
        <v>0.09</v>
      </c>
      <c r="K261" s="222">
        <v>0.08</v>
      </c>
      <c r="L261" s="222">
        <v>56.51</v>
      </c>
      <c r="M261" s="222">
        <v>1.05</v>
      </c>
      <c r="N261" s="7"/>
      <c r="O261" s="7"/>
    </row>
    <row r="262" spans="1:15" ht="6" customHeight="1">
      <c r="A262" s="294"/>
      <c r="B262" s="234"/>
      <c r="C262" s="280"/>
      <c r="D262" s="233"/>
      <c r="E262" s="233"/>
      <c r="F262" s="233"/>
      <c r="G262" s="273"/>
      <c r="H262" s="274"/>
      <c r="I262" s="233"/>
      <c r="J262" s="233"/>
      <c r="K262" s="233"/>
      <c r="L262" s="233"/>
      <c r="M262" s="233"/>
      <c r="N262" s="7"/>
      <c r="O262" s="7"/>
    </row>
    <row r="263" spans="1:15" ht="12" customHeight="1" hidden="1">
      <c r="A263" s="294"/>
      <c r="B263" s="234"/>
      <c r="C263" s="280"/>
      <c r="D263" s="233"/>
      <c r="E263" s="233"/>
      <c r="F263" s="233"/>
      <c r="G263" s="273"/>
      <c r="H263" s="274"/>
      <c r="I263" s="233"/>
      <c r="J263" s="233"/>
      <c r="K263" s="233"/>
      <c r="L263" s="233"/>
      <c r="M263" s="233"/>
      <c r="N263" s="7"/>
      <c r="O263" s="7"/>
    </row>
    <row r="264" spans="1:15" ht="12" customHeight="1" hidden="1">
      <c r="A264" s="294"/>
      <c r="B264" s="234"/>
      <c r="C264" s="280"/>
      <c r="D264" s="233"/>
      <c r="E264" s="233"/>
      <c r="F264" s="233"/>
      <c r="G264" s="273"/>
      <c r="H264" s="274"/>
      <c r="I264" s="233"/>
      <c r="J264" s="233"/>
      <c r="K264" s="233"/>
      <c r="L264" s="233"/>
      <c r="M264" s="233"/>
      <c r="N264" s="7"/>
      <c r="O264" s="7"/>
    </row>
    <row r="265" spans="1:15" ht="12" customHeight="1" hidden="1">
      <c r="A265" s="294"/>
      <c r="B265" s="234"/>
      <c r="C265" s="280"/>
      <c r="D265" s="233"/>
      <c r="E265" s="233"/>
      <c r="F265" s="233"/>
      <c r="G265" s="273"/>
      <c r="H265" s="274"/>
      <c r="I265" s="233"/>
      <c r="J265" s="233"/>
      <c r="K265" s="233"/>
      <c r="L265" s="233"/>
      <c r="M265" s="233"/>
      <c r="N265" s="7"/>
      <c r="O265" s="7"/>
    </row>
    <row r="266" spans="1:15" ht="12" customHeight="1" hidden="1">
      <c r="A266" s="294"/>
      <c r="B266" s="234"/>
      <c r="C266" s="280"/>
      <c r="D266" s="233"/>
      <c r="E266" s="233"/>
      <c r="F266" s="233"/>
      <c r="G266" s="273"/>
      <c r="H266" s="274"/>
      <c r="I266" s="233"/>
      <c r="J266" s="233"/>
      <c r="K266" s="233"/>
      <c r="L266" s="233"/>
      <c r="M266" s="233"/>
      <c r="N266" s="7"/>
      <c r="O266" s="7"/>
    </row>
    <row r="267" spans="1:15" ht="12" customHeight="1" hidden="1">
      <c r="A267" s="294"/>
      <c r="B267" s="234"/>
      <c r="C267" s="280"/>
      <c r="D267" s="233"/>
      <c r="E267" s="233"/>
      <c r="F267" s="233"/>
      <c r="G267" s="273"/>
      <c r="H267" s="274"/>
      <c r="I267" s="233"/>
      <c r="J267" s="233"/>
      <c r="K267" s="233"/>
      <c r="L267" s="233"/>
      <c r="M267" s="233"/>
      <c r="N267" s="7"/>
      <c r="O267" s="7"/>
    </row>
    <row r="268" spans="1:15" ht="12" customHeight="1" hidden="1">
      <c r="A268" s="294"/>
      <c r="B268" s="234"/>
      <c r="C268" s="280"/>
      <c r="D268" s="233"/>
      <c r="E268" s="233"/>
      <c r="F268" s="233"/>
      <c r="G268" s="273"/>
      <c r="H268" s="274"/>
      <c r="I268" s="233"/>
      <c r="J268" s="233"/>
      <c r="K268" s="233"/>
      <c r="L268" s="233"/>
      <c r="M268" s="233"/>
      <c r="N268" s="7"/>
      <c r="O268" s="7"/>
    </row>
    <row r="269" spans="1:15" ht="11.25" customHeight="1" hidden="1">
      <c r="A269" s="295"/>
      <c r="B269" s="212"/>
      <c r="C269" s="281"/>
      <c r="D269" s="223"/>
      <c r="E269" s="223"/>
      <c r="F269" s="223"/>
      <c r="G269" s="275"/>
      <c r="H269" s="276"/>
      <c r="I269" s="223"/>
      <c r="J269" s="223"/>
      <c r="K269" s="223"/>
      <c r="L269" s="223"/>
      <c r="M269" s="223"/>
      <c r="N269" s="7"/>
      <c r="O269" s="7"/>
    </row>
    <row r="270" spans="1:15" ht="13.5" customHeight="1">
      <c r="A270" s="57">
        <v>469</v>
      </c>
      <c r="B270" s="46" t="s">
        <v>85</v>
      </c>
      <c r="C270" s="52">
        <v>150</v>
      </c>
      <c r="D270" s="60">
        <v>5.59</v>
      </c>
      <c r="E270" s="60">
        <v>6.38</v>
      </c>
      <c r="F270" s="60">
        <v>10.08</v>
      </c>
      <c r="G270" s="186">
        <v>120.12</v>
      </c>
      <c r="H270" s="187"/>
      <c r="I270" s="60">
        <v>0.03</v>
      </c>
      <c r="J270" s="60">
        <v>0.5</v>
      </c>
      <c r="K270" s="60">
        <v>0.15</v>
      </c>
      <c r="L270" s="60">
        <v>200.86</v>
      </c>
      <c r="M270" s="60">
        <v>0.17</v>
      </c>
      <c r="N270" s="7"/>
      <c r="O270" s="7"/>
    </row>
    <row r="271" spans="1:15" ht="13.5" customHeight="1">
      <c r="A271" s="183" t="s">
        <v>34</v>
      </c>
      <c r="B271" s="185"/>
      <c r="C271" s="153">
        <v>200</v>
      </c>
      <c r="D271" s="62">
        <f>SUM(D261:D270)</f>
        <v>9.73</v>
      </c>
      <c r="E271" s="62">
        <f>SUM(E261:E270)</f>
        <v>14.870000000000001</v>
      </c>
      <c r="F271" s="62">
        <f>SUM(F261:F270)</f>
        <v>13.870000000000001</v>
      </c>
      <c r="G271" s="195">
        <f>SUM(G261:H270)</f>
        <v>228.22</v>
      </c>
      <c r="H271" s="308"/>
      <c r="I271" s="62">
        <f>SUM(I261:I270)</f>
        <v>0.11</v>
      </c>
      <c r="J271" s="62">
        <f>SUM(J261:J270)</f>
        <v>0.59</v>
      </c>
      <c r="K271" s="62">
        <f>SUM(K261:K270)</f>
        <v>0.22999999999999998</v>
      </c>
      <c r="L271" s="62">
        <f>SUM(L261:L270)</f>
        <v>257.37</v>
      </c>
      <c r="M271" s="62">
        <f>SUM(M261:M270)</f>
        <v>1.22</v>
      </c>
      <c r="N271" s="7"/>
      <c r="O271" s="7"/>
    </row>
    <row r="272" spans="1:15" ht="13.5" customHeight="1">
      <c r="A272" s="183" t="s">
        <v>36</v>
      </c>
      <c r="B272" s="184"/>
      <c r="C272" s="185"/>
      <c r="D272" s="24"/>
      <c r="E272" s="24"/>
      <c r="F272" s="25"/>
      <c r="G272" s="77">
        <v>0.15</v>
      </c>
      <c r="H272" s="95"/>
      <c r="I272" s="10"/>
      <c r="J272" s="10"/>
      <c r="K272" s="10"/>
      <c r="L272" s="10"/>
      <c r="M272" s="10"/>
      <c r="N272" s="7"/>
      <c r="O272" s="7"/>
    </row>
    <row r="273" spans="1:15" ht="13.5" customHeight="1">
      <c r="A273" s="183" t="s">
        <v>35</v>
      </c>
      <c r="B273" s="184"/>
      <c r="C273" s="185"/>
      <c r="D273" s="66">
        <f>D227+D231+D258+D271</f>
        <v>45.86</v>
      </c>
      <c r="E273" s="66">
        <f>E227+E231+E258+E271</f>
        <v>49.47</v>
      </c>
      <c r="F273" s="66">
        <f>F227+F231+F258+F271</f>
        <v>182.19</v>
      </c>
      <c r="G273" s="188">
        <f>G227+G231+G258+G271</f>
        <v>1170.3400000000001</v>
      </c>
      <c r="H273" s="189"/>
      <c r="I273" s="67">
        <f>I227+I231+I258+I271</f>
        <v>0.92</v>
      </c>
      <c r="J273" s="67">
        <f>J227+J231+J258+J271</f>
        <v>43.47</v>
      </c>
      <c r="K273" s="67">
        <f>K227+K231+K258+K271</f>
        <v>0.6499999999999999</v>
      </c>
      <c r="L273" s="67">
        <f>L227+L231+L258+L271</f>
        <v>653.9300000000001</v>
      </c>
      <c r="M273" s="67">
        <f>M227+M231+M258+M271</f>
        <v>12.16</v>
      </c>
      <c r="N273" s="7"/>
      <c r="O273" s="7"/>
    </row>
    <row r="274" spans="1:13" ht="22.5" customHeight="1">
      <c r="A274" s="26"/>
      <c r="B274" s="19"/>
      <c r="C274" s="72" t="s">
        <v>55</v>
      </c>
      <c r="D274" s="7"/>
      <c r="E274" s="22"/>
      <c r="F274" s="22"/>
      <c r="G274" s="22"/>
      <c r="H274" s="19"/>
      <c r="I274" s="19"/>
      <c r="J274" s="19"/>
      <c r="K274" s="19"/>
      <c r="L274" s="19"/>
      <c r="M274" s="19"/>
    </row>
    <row r="275" spans="1:13" ht="9.75" customHeight="1">
      <c r="A275" s="26"/>
      <c r="B275" s="19"/>
      <c r="C275" s="21"/>
      <c r="D275" s="7"/>
      <c r="E275" s="22"/>
      <c r="F275" s="22"/>
      <c r="G275" s="22"/>
      <c r="H275" s="19"/>
      <c r="I275" s="19"/>
      <c r="J275" s="19"/>
      <c r="K275" s="19"/>
      <c r="L275" s="19"/>
      <c r="M275" s="19"/>
    </row>
    <row r="276" spans="1:13" ht="13.5" customHeight="1">
      <c r="A276" s="178">
        <v>235</v>
      </c>
      <c r="B276" s="210" t="s">
        <v>93</v>
      </c>
      <c r="C276" s="210">
        <v>153</v>
      </c>
      <c r="D276" s="216">
        <v>6.2</v>
      </c>
      <c r="E276" s="216">
        <v>4.48</v>
      </c>
      <c r="F276" s="216">
        <v>31.64</v>
      </c>
      <c r="G276" s="203">
        <v>191.7</v>
      </c>
      <c r="H276" s="310"/>
      <c r="I276" s="200">
        <v>0.06</v>
      </c>
      <c r="J276" s="200">
        <v>0.3</v>
      </c>
      <c r="K276" s="200">
        <v>0.12</v>
      </c>
      <c r="L276" s="200">
        <v>112.6</v>
      </c>
      <c r="M276" s="200">
        <v>0.29</v>
      </c>
    </row>
    <row r="277" spans="1:13" ht="3.75" customHeight="1">
      <c r="A277" s="179"/>
      <c r="B277" s="211"/>
      <c r="C277" s="250"/>
      <c r="D277" s="234"/>
      <c r="E277" s="234"/>
      <c r="F277" s="234"/>
      <c r="G277" s="311"/>
      <c r="H277" s="312"/>
      <c r="I277" s="201"/>
      <c r="J277" s="201"/>
      <c r="K277" s="201"/>
      <c r="L277" s="201"/>
      <c r="M277" s="201"/>
    </row>
    <row r="278" spans="1:13" ht="13.5" customHeight="1" hidden="1">
      <c r="A278" s="179"/>
      <c r="B278" s="211"/>
      <c r="C278" s="250"/>
      <c r="D278" s="234"/>
      <c r="E278" s="234"/>
      <c r="F278" s="234"/>
      <c r="G278" s="311"/>
      <c r="H278" s="312"/>
      <c r="I278" s="201"/>
      <c r="J278" s="201"/>
      <c r="K278" s="201"/>
      <c r="L278" s="201"/>
      <c r="M278" s="201"/>
    </row>
    <row r="279" spans="1:13" ht="12.75" customHeight="1" hidden="1">
      <c r="A279" s="179"/>
      <c r="B279" s="211"/>
      <c r="C279" s="250"/>
      <c r="D279" s="234"/>
      <c r="E279" s="234"/>
      <c r="F279" s="234"/>
      <c r="G279" s="311"/>
      <c r="H279" s="312"/>
      <c r="I279" s="201"/>
      <c r="J279" s="201"/>
      <c r="K279" s="201"/>
      <c r="L279" s="201"/>
      <c r="M279" s="201"/>
    </row>
    <row r="280" spans="1:13" ht="12.75" customHeight="1" hidden="1">
      <c r="A280" s="230"/>
      <c r="B280" s="221"/>
      <c r="C280" s="251"/>
      <c r="D280" s="212"/>
      <c r="E280" s="212"/>
      <c r="F280" s="212"/>
      <c r="G280" s="313"/>
      <c r="H280" s="314"/>
      <c r="I280" s="202"/>
      <c r="J280" s="202"/>
      <c r="K280" s="202"/>
      <c r="L280" s="202"/>
      <c r="M280" s="202"/>
    </row>
    <row r="281" spans="1:13" ht="12" customHeight="1">
      <c r="A281" s="178">
        <v>462</v>
      </c>
      <c r="B281" s="222" t="s">
        <v>178</v>
      </c>
      <c r="C281" s="210">
        <v>170</v>
      </c>
      <c r="D281" s="216">
        <v>0</v>
      </c>
      <c r="E281" s="216">
        <v>0</v>
      </c>
      <c r="F281" s="216">
        <v>11.44</v>
      </c>
      <c r="G281" s="203">
        <v>45.76</v>
      </c>
      <c r="H281" s="204"/>
      <c r="I281" s="200">
        <v>0</v>
      </c>
      <c r="J281" s="200">
        <v>0</v>
      </c>
      <c r="K281" s="200">
        <v>0</v>
      </c>
      <c r="L281" s="200">
        <v>1.42</v>
      </c>
      <c r="M281" s="200">
        <v>0.54</v>
      </c>
    </row>
    <row r="282" spans="1:13" ht="6.75" customHeight="1">
      <c r="A282" s="209"/>
      <c r="B282" s="224"/>
      <c r="C282" s="221"/>
      <c r="D282" s="218"/>
      <c r="E282" s="218"/>
      <c r="F282" s="218"/>
      <c r="G282" s="207"/>
      <c r="H282" s="208"/>
      <c r="I282" s="202"/>
      <c r="J282" s="202"/>
      <c r="K282" s="202"/>
      <c r="L282" s="202"/>
      <c r="M282" s="202"/>
    </row>
    <row r="283" spans="1:13" ht="12.75" customHeight="1">
      <c r="A283" s="242">
        <v>64</v>
      </c>
      <c r="B283" s="210" t="s">
        <v>179</v>
      </c>
      <c r="C283" s="247" t="s">
        <v>166</v>
      </c>
      <c r="D283" s="200">
        <v>1.24</v>
      </c>
      <c r="E283" s="200">
        <v>3.91</v>
      </c>
      <c r="F283" s="200">
        <v>20.3</v>
      </c>
      <c r="G283" s="231">
        <v>66</v>
      </c>
      <c r="H283" s="232"/>
      <c r="I283" s="222">
        <v>0.02</v>
      </c>
      <c r="J283" s="222">
        <v>0.03</v>
      </c>
      <c r="K283" s="222">
        <v>0.01</v>
      </c>
      <c r="L283" s="200">
        <v>6</v>
      </c>
      <c r="M283" s="222">
        <v>0.37</v>
      </c>
    </row>
    <row r="284" spans="1:13" ht="4.5" customHeight="1">
      <c r="A284" s="243"/>
      <c r="B284" s="211"/>
      <c r="C284" s="248"/>
      <c r="D284" s="226"/>
      <c r="E284" s="226"/>
      <c r="F284" s="226"/>
      <c r="G284" s="282"/>
      <c r="H284" s="283"/>
      <c r="I284" s="228"/>
      <c r="J284" s="228"/>
      <c r="K284" s="228"/>
      <c r="L284" s="255"/>
      <c r="M284" s="228"/>
    </row>
    <row r="285" spans="1:13" ht="14.25" customHeight="1" hidden="1">
      <c r="A285" s="244"/>
      <c r="B285" s="227"/>
      <c r="C285" s="249"/>
      <c r="D285" s="227"/>
      <c r="E285" s="227"/>
      <c r="F285" s="227"/>
      <c r="G285" s="284"/>
      <c r="H285" s="285"/>
      <c r="I285" s="224"/>
      <c r="J285" s="224"/>
      <c r="K285" s="224"/>
      <c r="L285" s="256"/>
      <c r="M285" s="224"/>
    </row>
    <row r="286" spans="1:13" ht="15.75" customHeight="1">
      <c r="A286" s="346" t="s">
        <v>19</v>
      </c>
      <c r="B286" s="347"/>
      <c r="C286" s="164">
        <v>350</v>
      </c>
      <c r="D286" s="37">
        <f>SUM(D276:D285)</f>
        <v>7.44</v>
      </c>
      <c r="E286" s="37">
        <f>SUM(E276:E285)</f>
        <v>8.39</v>
      </c>
      <c r="F286" s="37">
        <f>SUM(F276:F285)</f>
        <v>63.379999999999995</v>
      </c>
      <c r="G286" s="190">
        <f>SUM(G276:H285)</f>
        <v>303.46</v>
      </c>
      <c r="H286" s="182"/>
      <c r="I286" s="39">
        <f>SUM(I276:I285)</f>
        <v>0.08</v>
      </c>
      <c r="J286" s="39">
        <f>SUM(J276:J285)</f>
        <v>0.32999999999999996</v>
      </c>
      <c r="K286" s="39">
        <f>SUM(K276:K285)</f>
        <v>0.13</v>
      </c>
      <c r="L286" s="39">
        <f>SUM(L276:L285)</f>
        <v>120.02</v>
      </c>
      <c r="M286" s="39">
        <f>SUM(M276:M285)</f>
        <v>1.2000000000000002</v>
      </c>
    </row>
    <row r="287" spans="1:13" ht="13.5" customHeight="1">
      <c r="A287" s="180" t="s">
        <v>24</v>
      </c>
      <c r="B287" s="237"/>
      <c r="C287" s="238"/>
      <c r="D287" s="36"/>
      <c r="E287" s="36"/>
      <c r="F287" s="36"/>
      <c r="G287" s="98">
        <v>0.2</v>
      </c>
      <c r="H287" s="100"/>
      <c r="I287" s="101"/>
      <c r="J287" s="101"/>
      <c r="K287" s="101"/>
      <c r="L287" s="101"/>
      <c r="M287" s="101"/>
    </row>
    <row r="288" spans="1:13" ht="21" customHeight="1">
      <c r="A288" s="42"/>
      <c r="B288" s="42"/>
      <c r="C288" s="21" t="s">
        <v>57</v>
      </c>
      <c r="D288" s="7"/>
      <c r="E288" s="7"/>
      <c r="F288" s="7"/>
      <c r="G288" s="7"/>
      <c r="H288" s="34"/>
      <c r="I288" s="33"/>
      <c r="J288" s="33"/>
      <c r="K288" s="33"/>
      <c r="L288" s="33"/>
      <c r="M288" s="33"/>
    </row>
    <row r="289" spans="1:13" ht="13.5" customHeight="1">
      <c r="A289" s="45">
        <v>501</v>
      </c>
      <c r="B289" s="160" t="s">
        <v>79</v>
      </c>
      <c r="C289" s="130">
        <v>150</v>
      </c>
      <c r="D289" s="45">
        <v>101</v>
      </c>
      <c r="E289" s="45">
        <v>102</v>
      </c>
      <c r="F289" s="45">
        <v>103</v>
      </c>
      <c r="G289" s="231">
        <v>70</v>
      </c>
      <c r="H289" s="232"/>
      <c r="I289" s="47">
        <v>0.03</v>
      </c>
      <c r="J289" s="47">
        <v>1.03</v>
      </c>
      <c r="K289" s="47">
        <v>2.03</v>
      </c>
      <c r="L289" s="47">
        <v>3.03</v>
      </c>
      <c r="M289" s="47">
        <v>4.03</v>
      </c>
    </row>
    <row r="290" spans="1:13" ht="13.5" customHeight="1">
      <c r="A290" s="74"/>
      <c r="B290" s="237" t="s">
        <v>32</v>
      </c>
      <c r="C290" s="238"/>
      <c r="D290" s="37">
        <f>D289</f>
        <v>101</v>
      </c>
      <c r="E290" s="37">
        <f>E289</f>
        <v>102</v>
      </c>
      <c r="F290" s="37">
        <f>F289</f>
        <v>103</v>
      </c>
      <c r="G290" s="190">
        <f>G289</f>
        <v>70</v>
      </c>
      <c r="H290" s="182"/>
      <c r="I290" s="38">
        <f>I289</f>
        <v>0.03</v>
      </c>
      <c r="J290" s="38">
        <f>J289</f>
        <v>1.03</v>
      </c>
      <c r="K290" s="38">
        <f>K289</f>
        <v>2.03</v>
      </c>
      <c r="L290" s="38">
        <f>L289</f>
        <v>3.03</v>
      </c>
      <c r="M290" s="38">
        <f>M289</f>
        <v>4.03</v>
      </c>
    </row>
    <row r="291" spans="1:13" ht="13.5" customHeight="1">
      <c r="A291" s="180" t="s">
        <v>39</v>
      </c>
      <c r="B291" s="237"/>
      <c r="C291" s="238"/>
      <c r="D291" s="49"/>
      <c r="E291" s="49"/>
      <c r="F291" s="49"/>
      <c r="G291" s="81">
        <v>0.054</v>
      </c>
      <c r="H291" s="73"/>
      <c r="I291" s="73"/>
      <c r="J291" s="73"/>
      <c r="K291" s="73"/>
      <c r="L291" s="73"/>
      <c r="M291" s="73"/>
    </row>
    <row r="292" spans="1:13" ht="30" customHeight="1">
      <c r="A292" s="23"/>
      <c r="B292" s="16"/>
      <c r="C292" s="261" t="s">
        <v>56</v>
      </c>
      <c r="D292" s="261"/>
      <c r="E292" s="261"/>
      <c r="F292" s="261"/>
      <c r="G292" s="261"/>
      <c r="H292" s="16"/>
      <c r="I292" s="16"/>
      <c r="J292" s="16"/>
      <c r="K292" s="16"/>
      <c r="L292" s="16"/>
      <c r="M292" s="16"/>
    </row>
    <row r="293" spans="1:13" ht="13.5" customHeight="1">
      <c r="A293" s="57">
        <v>150</v>
      </c>
      <c r="B293" s="52" t="s">
        <v>191</v>
      </c>
      <c r="C293" s="145">
        <v>30</v>
      </c>
      <c r="D293" s="58">
        <v>0.48</v>
      </c>
      <c r="E293" s="58">
        <v>0.06</v>
      </c>
      <c r="F293" s="58">
        <v>1.98</v>
      </c>
      <c r="G293" s="257">
        <v>10.38</v>
      </c>
      <c r="H293" s="187"/>
      <c r="I293" s="60">
        <v>0.05</v>
      </c>
      <c r="J293" s="60">
        <v>3</v>
      </c>
      <c r="K293" s="60">
        <v>0.01</v>
      </c>
      <c r="L293" s="60">
        <v>8.4</v>
      </c>
      <c r="M293" s="60">
        <v>0.9</v>
      </c>
    </row>
    <row r="294" spans="1:13" ht="12" customHeight="1">
      <c r="A294" s="45">
        <v>123</v>
      </c>
      <c r="B294" s="154" t="s">
        <v>157</v>
      </c>
      <c r="C294" s="141">
        <v>175</v>
      </c>
      <c r="D294" s="47">
        <v>3</v>
      </c>
      <c r="E294" s="47">
        <v>4.13</v>
      </c>
      <c r="F294" s="47">
        <v>12.31</v>
      </c>
      <c r="G294" s="231">
        <v>98.44</v>
      </c>
      <c r="H294" s="232"/>
      <c r="I294" s="47">
        <v>0.06</v>
      </c>
      <c r="J294" s="47">
        <v>4.13</v>
      </c>
      <c r="K294" s="47">
        <v>0.07</v>
      </c>
      <c r="L294" s="47">
        <v>57.92</v>
      </c>
      <c r="M294" s="47">
        <v>0.6</v>
      </c>
    </row>
    <row r="295" spans="1:13" ht="12.75" customHeight="1" hidden="1">
      <c r="A295" s="178"/>
      <c r="B295" s="340"/>
      <c r="C295" s="337"/>
      <c r="D295" s="200"/>
      <c r="E295" s="200"/>
      <c r="F295" s="200"/>
      <c r="G295" s="231"/>
      <c r="H295" s="232"/>
      <c r="I295" s="222"/>
      <c r="J295" s="200"/>
      <c r="K295" s="222"/>
      <c r="L295" s="222"/>
      <c r="M295" s="222"/>
    </row>
    <row r="296" spans="1:13" ht="2.25" customHeight="1" hidden="1">
      <c r="A296" s="179"/>
      <c r="B296" s="341"/>
      <c r="C296" s="339"/>
      <c r="D296" s="201"/>
      <c r="E296" s="201"/>
      <c r="F296" s="201"/>
      <c r="G296" s="268"/>
      <c r="H296" s="269"/>
      <c r="I296" s="229"/>
      <c r="J296" s="201"/>
      <c r="K296" s="229"/>
      <c r="L296" s="229"/>
      <c r="M296" s="229"/>
    </row>
    <row r="297" spans="1:13" ht="12.75" customHeight="1" hidden="1">
      <c r="A297" s="230"/>
      <c r="B297" s="342"/>
      <c r="C297" s="338"/>
      <c r="D297" s="202"/>
      <c r="E297" s="202"/>
      <c r="F297" s="202"/>
      <c r="G297" s="270"/>
      <c r="H297" s="271"/>
      <c r="I297" s="236"/>
      <c r="J297" s="202"/>
      <c r="K297" s="236"/>
      <c r="L297" s="236"/>
      <c r="M297" s="236"/>
    </row>
    <row r="298" spans="1:13" ht="12.75" customHeight="1">
      <c r="A298" s="178">
        <v>375</v>
      </c>
      <c r="B298" s="210" t="s">
        <v>180</v>
      </c>
      <c r="C298" s="337">
        <v>160</v>
      </c>
      <c r="D298" s="200">
        <v>8.89</v>
      </c>
      <c r="E298" s="200">
        <v>10.45</v>
      </c>
      <c r="F298" s="200">
        <v>6.3</v>
      </c>
      <c r="G298" s="231">
        <v>109.2</v>
      </c>
      <c r="H298" s="232"/>
      <c r="I298" s="200">
        <v>0.02</v>
      </c>
      <c r="J298" s="200">
        <v>0.57</v>
      </c>
      <c r="K298" s="200">
        <v>0.07</v>
      </c>
      <c r="L298" s="200">
        <v>27.84</v>
      </c>
      <c r="M298" s="200">
        <v>0.87</v>
      </c>
    </row>
    <row r="299" spans="1:13" ht="1.5" customHeight="1">
      <c r="A299" s="179"/>
      <c r="B299" s="211"/>
      <c r="C299" s="339"/>
      <c r="D299" s="201"/>
      <c r="E299" s="201"/>
      <c r="F299" s="201"/>
      <c r="G299" s="268"/>
      <c r="H299" s="269"/>
      <c r="I299" s="201"/>
      <c r="J299" s="201"/>
      <c r="K299" s="201"/>
      <c r="L299" s="201"/>
      <c r="M299" s="201"/>
    </row>
    <row r="300" spans="1:13" ht="12.75" customHeight="1" hidden="1">
      <c r="A300" s="179"/>
      <c r="B300" s="211"/>
      <c r="C300" s="339"/>
      <c r="D300" s="201"/>
      <c r="E300" s="201"/>
      <c r="F300" s="201"/>
      <c r="G300" s="268"/>
      <c r="H300" s="269"/>
      <c r="I300" s="201"/>
      <c r="J300" s="201"/>
      <c r="K300" s="201"/>
      <c r="L300" s="201"/>
      <c r="M300" s="201"/>
    </row>
    <row r="301" spans="1:13" ht="13.5" customHeight="1" hidden="1">
      <c r="A301" s="230"/>
      <c r="B301" s="221"/>
      <c r="C301" s="338"/>
      <c r="D301" s="202"/>
      <c r="E301" s="202"/>
      <c r="F301" s="202"/>
      <c r="G301" s="270"/>
      <c r="H301" s="271"/>
      <c r="I301" s="202"/>
      <c r="J301" s="202"/>
      <c r="K301" s="202"/>
      <c r="L301" s="202"/>
      <c r="M301" s="202"/>
    </row>
    <row r="302" spans="1:13" ht="13.5" customHeight="1">
      <c r="A302" s="49">
        <v>494</v>
      </c>
      <c r="B302" s="138" t="s">
        <v>92</v>
      </c>
      <c r="C302" s="129">
        <v>150</v>
      </c>
      <c r="D302" s="52">
        <v>2</v>
      </c>
      <c r="E302" s="52">
        <v>0.2</v>
      </c>
      <c r="F302" s="52">
        <v>3.8</v>
      </c>
      <c r="G302" s="235">
        <v>119</v>
      </c>
      <c r="H302" s="187"/>
      <c r="I302" s="36">
        <v>0.01</v>
      </c>
      <c r="J302" s="36">
        <v>8</v>
      </c>
      <c r="K302" s="36">
        <v>0.06</v>
      </c>
      <c r="L302" s="36">
        <v>40</v>
      </c>
      <c r="M302" s="36">
        <v>0.4</v>
      </c>
    </row>
    <row r="303" spans="1:13" ht="13.5" customHeight="1">
      <c r="A303" s="166">
        <v>574</v>
      </c>
      <c r="B303" s="103" t="s">
        <v>83</v>
      </c>
      <c r="C303" s="128">
        <v>25</v>
      </c>
      <c r="D303" s="58">
        <v>6.8</v>
      </c>
      <c r="E303" s="58">
        <v>1.1</v>
      </c>
      <c r="F303" s="61">
        <v>42</v>
      </c>
      <c r="G303" s="257">
        <v>199.5</v>
      </c>
      <c r="H303" s="258"/>
      <c r="I303" s="59">
        <v>0.31</v>
      </c>
      <c r="J303" s="60"/>
      <c r="K303" s="60"/>
      <c r="L303" s="60">
        <v>37</v>
      </c>
      <c r="M303" s="60">
        <v>4.6</v>
      </c>
    </row>
    <row r="304" spans="1:13" ht="12" customHeight="1">
      <c r="A304" s="57"/>
      <c r="B304" s="103"/>
      <c r="C304" s="129"/>
      <c r="D304" s="60"/>
      <c r="E304" s="60"/>
      <c r="F304" s="60"/>
      <c r="G304" s="186"/>
      <c r="H304" s="187"/>
      <c r="I304" s="60"/>
      <c r="J304" s="60"/>
      <c r="K304" s="60"/>
      <c r="L304" s="60"/>
      <c r="M304" s="60"/>
    </row>
    <row r="305" spans="1:13" ht="14.25" customHeight="1">
      <c r="A305" s="252" t="s">
        <v>18</v>
      </c>
      <c r="B305" s="254"/>
      <c r="C305" s="164">
        <f>SUM(C293:C304)</f>
        <v>540</v>
      </c>
      <c r="D305" s="90">
        <f>D293+D294+D295+D298+D302+D303+D304</f>
        <v>21.17</v>
      </c>
      <c r="E305" s="90">
        <f>E293+E294+E295+E298+E302+E303+E304</f>
        <v>15.939999999999998</v>
      </c>
      <c r="F305" s="90">
        <f>F293+F294+F295+F298+F302+F303+F304</f>
        <v>66.39</v>
      </c>
      <c r="G305" s="188">
        <f>SUM(G293:H304)</f>
        <v>536.52</v>
      </c>
      <c r="H305" s="189"/>
      <c r="I305" s="90">
        <f>I293+I294+I295+I298+I302+I303+I304</f>
        <v>0.45</v>
      </c>
      <c r="J305" s="90">
        <f>J293+J294+J295+J298+J302+J303+J304</f>
        <v>15.7</v>
      </c>
      <c r="K305" s="90">
        <f>K293+K294+K295+K298+K302+K303+K304</f>
        <v>0.21000000000000002</v>
      </c>
      <c r="L305" s="90">
        <f>L293+L294+L295+L298+L302+L303+L304</f>
        <v>171.16000000000003</v>
      </c>
      <c r="M305" s="90">
        <f>M293+M294+M295+M298+M302+M303+M304</f>
        <v>7.369999999999999</v>
      </c>
    </row>
    <row r="306" spans="1:13" ht="14.25" customHeight="1">
      <c r="A306" s="252" t="s">
        <v>25</v>
      </c>
      <c r="B306" s="253"/>
      <c r="C306" s="254"/>
      <c r="D306" s="28"/>
      <c r="E306" s="28"/>
      <c r="F306" s="28"/>
      <c r="G306" s="77">
        <v>0.35</v>
      </c>
      <c r="H306" s="95"/>
      <c r="I306" s="96"/>
      <c r="J306" s="96"/>
      <c r="K306" s="96"/>
      <c r="L306" s="96"/>
      <c r="M306" s="96"/>
    </row>
    <row r="307" spans="1:13" ht="22.5" customHeight="1">
      <c r="A307" s="26"/>
      <c r="B307" s="19"/>
      <c r="C307" s="261" t="s">
        <v>58</v>
      </c>
      <c r="D307" s="261"/>
      <c r="E307" s="261"/>
      <c r="F307" s="261"/>
      <c r="G307" s="261"/>
      <c r="H307" s="19"/>
      <c r="I307" s="19"/>
      <c r="J307" s="19"/>
      <c r="K307" s="19"/>
      <c r="L307" s="19"/>
      <c r="M307" s="19"/>
    </row>
    <row r="308" spans="1:13" ht="12" customHeight="1">
      <c r="A308" s="178">
        <v>582</v>
      </c>
      <c r="B308" s="210" t="s">
        <v>99</v>
      </c>
      <c r="C308" s="222">
        <v>30</v>
      </c>
      <c r="D308" s="222">
        <v>2.8</v>
      </c>
      <c r="E308" s="222">
        <v>6.19</v>
      </c>
      <c r="F308" s="222">
        <v>19.9</v>
      </c>
      <c r="G308" s="262">
        <v>102.3</v>
      </c>
      <c r="H308" s="272"/>
      <c r="I308" s="222">
        <v>0.03</v>
      </c>
      <c r="J308" s="222">
        <v>0.22</v>
      </c>
      <c r="K308" s="222">
        <v>0.11</v>
      </c>
      <c r="L308" s="222">
        <v>72.78</v>
      </c>
      <c r="M308" s="222">
        <v>1.09</v>
      </c>
    </row>
    <row r="309" spans="1:13" ht="4.5" customHeight="1">
      <c r="A309" s="228"/>
      <c r="B309" s="234"/>
      <c r="C309" s="280"/>
      <c r="D309" s="233"/>
      <c r="E309" s="233"/>
      <c r="F309" s="233"/>
      <c r="G309" s="273"/>
      <c r="H309" s="274"/>
      <c r="I309" s="233"/>
      <c r="J309" s="233"/>
      <c r="K309" s="233"/>
      <c r="L309" s="233"/>
      <c r="M309" s="233"/>
    </row>
    <row r="310" spans="1:13" ht="12.75" customHeight="1" hidden="1">
      <c r="A310" s="228"/>
      <c r="B310" s="234"/>
      <c r="C310" s="280"/>
      <c r="D310" s="233"/>
      <c r="E310" s="233"/>
      <c r="F310" s="233"/>
      <c r="G310" s="273"/>
      <c r="H310" s="274"/>
      <c r="I310" s="233"/>
      <c r="J310" s="233"/>
      <c r="K310" s="233"/>
      <c r="L310" s="233"/>
      <c r="M310" s="233"/>
    </row>
    <row r="311" spans="1:13" ht="12" customHeight="1" hidden="1">
      <c r="A311" s="228"/>
      <c r="B311" s="234"/>
      <c r="C311" s="280"/>
      <c r="D311" s="233"/>
      <c r="E311" s="233"/>
      <c r="F311" s="233"/>
      <c r="G311" s="273"/>
      <c r="H311" s="274"/>
      <c r="I311" s="233"/>
      <c r="J311" s="233"/>
      <c r="K311" s="233"/>
      <c r="L311" s="233"/>
      <c r="M311" s="233"/>
    </row>
    <row r="312" spans="1:13" ht="12.75" customHeight="1" hidden="1">
      <c r="A312" s="228"/>
      <c r="B312" s="234"/>
      <c r="C312" s="280"/>
      <c r="D312" s="233"/>
      <c r="E312" s="233"/>
      <c r="F312" s="233"/>
      <c r="G312" s="273"/>
      <c r="H312" s="274"/>
      <c r="I312" s="233"/>
      <c r="J312" s="233"/>
      <c r="K312" s="233"/>
      <c r="L312" s="233"/>
      <c r="M312" s="233"/>
    </row>
    <row r="313" spans="1:13" ht="12.75" customHeight="1" hidden="1">
      <c r="A313" s="228"/>
      <c r="B313" s="234"/>
      <c r="C313" s="280"/>
      <c r="D313" s="233"/>
      <c r="E313" s="233"/>
      <c r="F313" s="233"/>
      <c r="G313" s="273"/>
      <c r="H313" s="274"/>
      <c r="I313" s="233"/>
      <c r="J313" s="233"/>
      <c r="K313" s="233"/>
      <c r="L313" s="233"/>
      <c r="M313" s="233"/>
    </row>
    <row r="314" spans="1:13" ht="12" customHeight="1" hidden="1">
      <c r="A314" s="228"/>
      <c r="B314" s="234"/>
      <c r="C314" s="280"/>
      <c r="D314" s="233"/>
      <c r="E314" s="233"/>
      <c r="F314" s="233"/>
      <c r="G314" s="273"/>
      <c r="H314" s="274"/>
      <c r="I314" s="233"/>
      <c r="J314" s="233"/>
      <c r="K314" s="233"/>
      <c r="L314" s="233"/>
      <c r="M314" s="233"/>
    </row>
    <row r="315" spans="1:13" ht="12" customHeight="1" hidden="1">
      <c r="A315" s="228"/>
      <c r="B315" s="234"/>
      <c r="C315" s="280"/>
      <c r="D315" s="233"/>
      <c r="E315" s="233"/>
      <c r="F315" s="233"/>
      <c r="G315" s="273"/>
      <c r="H315" s="274"/>
      <c r="I315" s="233"/>
      <c r="J315" s="233"/>
      <c r="K315" s="233"/>
      <c r="L315" s="233"/>
      <c r="M315" s="233"/>
    </row>
    <row r="316" spans="1:13" ht="12.75" customHeight="1" hidden="1">
      <c r="A316" s="224"/>
      <c r="B316" s="212"/>
      <c r="C316" s="281"/>
      <c r="D316" s="223"/>
      <c r="E316" s="223"/>
      <c r="F316" s="223"/>
      <c r="G316" s="275"/>
      <c r="H316" s="276"/>
      <c r="I316" s="223"/>
      <c r="J316" s="223"/>
      <c r="K316" s="223"/>
      <c r="L316" s="223"/>
      <c r="M316" s="223"/>
    </row>
    <row r="317" spans="1:13" ht="12.75" customHeight="1">
      <c r="A317" s="178">
        <v>470</v>
      </c>
      <c r="B317" s="210" t="s">
        <v>126</v>
      </c>
      <c r="C317" s="210">
        <v>170</v>
      </c>
      <c r="D317" s="216">
        <v>2.69</v>
      </c>
      <c r="E317" s="216">
        <v>0.8</v>
      </c>
      <c r="F317" s="216">
        <v>26.04</v>
      </c>
      <c r="G317" s="203">
        <v>122.12</v>
      </c>
      <c r="H317" s="204"/>
      <c r="I317" s="200">
        <v>0.02</v>
      </c>
      <c r="J317" s="200">
        <v>0.38</v>
      </c>
      <c r="K317" s="200">
        <v>0.03</v>
      </c>
      <c r="L317" s="200">
        <v>113.64</v>
      </c>
      <c r="M317" s="200">
        <v>0.56</v>
      </c>
    </row>
    <row r="318" spans="1:13" ht="4.5" customHeight="1">
      <c r="A318" s="179"/>
      <c r="B318" s="211"/>
      <c r="C318" s="211"/>
      <c r="D318" s="217"/>
      <c r="E318" s="217"/>
      <c r="F318" s="217"/>
      <c r="G318" s="205"/>
      <c r="H318" s="206"/>
      <c r="I318" s="201"/>
      <c r="J318" s="201"/>
      <c r="K318" s="201"/>
      <c r="L318" s="201"/>
      <c r="M318" s="201"/>
    </row>
    <row r="319" spans="1:13" ht="12.75" customHeight="1" hidden="1">
      <c r="A319" s="179"/>
      <c r="B319" s="211"/>
      <c r="C319" s="211"/>
      <c r="D319" s="217"/>
      <c r="E319" s="217"/>
      <c r="F319" s="217"/>
      <c r="G319" s="205"/>
      <c r="H319" s="206"/>
      <c r="I319" s="201"/>
      <c r="J319" s="201"/>
      <c r="K319" s="201"/>
      <c r="L319" s="201"/>
      <c r="M319" s="201"/>
    </row>
    <row r="320" spans="1:13" ht="12.75" customHeight="1" hidden="1">
      <c r="A320" s="179"/>
      <c r="B320" s="211"/>
      <c r="C320" s="211"/>
      <c r="D320" s="217"/>
      <c r="E320" s="217"/>
      <c r="F320" s="217"/>
      <c r="G320" s="205"/>
      <c r="H320" s="206"/>
      <c r="I320" s="201"/>
      <c r="J320" s="201"/>
      <c r="K320" s="201"/>
      <c r="L320" s="201"/>
      <c r="M320" s="201"/>
    </row>
    <row r="321" spans="1:13" ht="14.25" customHeight="1" hidden="1">
      <c r="A321" s="230"/>
      <c r="B321" s="221"/>
      <c r="C321" s="221"/>
      <c r="D321" s="218"/>
      <c r="E321" s="218"/>
      <c r="F321" s="218"/>
      <c r="G321" s="207"/>
      <c r="H321" s="208"/>
      <c r="I321" s="202"/>
      <c r="J321" s="202"/>
      <c r="K321" s="202"/>
      <c r="L321" s="202"/>
      <c r="M321" s="202"/>
    </row>
    <row r="322" spans="1:13" ht="14.25" customHeight="1">
      <c r="A322" s="183" t="s">
        <v>34</v>
      </c>
      <c r="B322" s="185"/>
      <c r="C322" s="153">
        <v>200</v>
      </c>
      <c r="D322" s="62">
        <f>SUM(D308:D321)</f>
        <v>5.49</v>
      </c>
      <c r="E322" s="62">
        <f>SUM(E308:E321)</f>
        <v>6.99</v>
      </c>
      <c r="F322" s="62">
        <f>SUM(F308:F321)</f>
        <v>45.94</v>
      </c>
      <c r="G322" s="195">
        <f>SUM(G308:G321)</f>
        <v>224.42000000000002</v>
      </c>
      <c r="H322" s="308"/>
      <c r="I322" s="62">
        <f>SUM(I308:I321)</f>
        <v>0.05</v>
      </c>
      <c r="J322" s="62">
        <f>SUM(J308:J321)</f>
        <v>0.6</v>
      </c>
      <c r="K322" s="62">
        <f>SUM(K308:K321)</f>
        <v>0.14</v>
      </c>
      <c r="L322" s="62">
        <f>SUM(L308:L321)</f>
        <v>186.42000000000002</v>
      </c>
      <c r="M322" s="62">
        <f>SUM(M308:M321)</f>
        <v>1.6500000000000001</v>
      </c>
    </row>
    <row r="323" spans="1:13" ht="12.75">
      <c r="A323" s="183" t="s">
        <v>36</v>
      </c>
      <c r="B323" s="184"/>
      <c r="C323" s="185"/>
      <c r="D323" s="24"/>
      <c r="E323" s="24"/>
      <c r="F323" s="25"/>
      <c r="G323" s="77">
        <v>0.15</v>
      </c>
      <c r="H323" s="95"/>
      <c r="I323" s="10"/>
      <c r="J323" s="10"/>
      <c r="K323" s="10"/>
      <c r="L323" s="10"/>
      <c r="M323" s="10"/>
    </row>
    <row r="324" spans="1:13" ht="12.75">
      <c r="A324" s="183" t="s">
        <v>35</v>
      </c>
      <c r="B324" s="184"/>
      <c r="C324" s="185"/>
      <c r="D324" s="66">
        <f>D286+D290+D305+D322</f>
        <v>135.10000000000002</v>
      </c>
      <c r="E324" s="66">
        <f>E286+E290+E305+E322</f>
        <v>133.32</v>
      </c>
      <c r="F324" s="66">
        <f>F286+F290+F305+F322</f>
        <v>278.71</v>
      </c>
      <c r="G324" s="188">
        <f>G286+G290+G305+G322</f>
        <v>1134.4</v>
      </c>
      <c r="H324" s="187"/>
      <c r="I324" s="67">
        <f>I286+I290+I305+I322</f>
        <v>0.6100000000000001</v>
      </c>
      <c r="J324" s="67">
        <f>J286+J290+J305+J322</f>
        <v>17.66</v>
      </c>
      <c r="K324" s="67">
        <f>K286+K290+K305+K322</f>
        <v>2.51</v>
      </c>
      <c r="L324" s="67">
        <f>L286+L290+L305+L322</f>
        <v>480.63000000000005</v>
      </c>
      <c r="M324" s="67">
        <f>M286+M290+M305+M322</f>
        <v>14.25</v>
      </c>
    </row>
    <row r="325" spans="1:13" ht="12.75">
      <c r="A325" s="68"/>
      <c r="B325" s="68"/>
      <c r="C325" s="68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1:13" ht="24.75" customHeight="1">
      <c r="A326" s="26"/>
      <c r="B326" s="19"/>
      <c r="C326" s="72" t="s">
        <v>59</v>
      </c>
      <c r="D326" s="7"/>
      <c r="E326" s="22"/>
      <c r="F326" s="22"/>
      <c r="G326" s="22"/>
      <c r="H326" s="19"/>
      <c r="I326" s="19"/>
      <c r="J326" s="19"/>
      <c r="K326" s="19"/>
      <c r="L326" s="19"/>
      <c r="M326" s="19"/>
    </row>
    <row r="327" spans="1:13" ht="13.5" customHeight="1">
      <c r="A327" s="178">
        <v>232</v>
      </c>
      <c r="B327" s="210" t="s">
        <v>127</v>
      </c>
      <c r="C327" s="210">
        <v>153</v>
      </c>
      <c r="D327" s="216">
        <v>5.12</v>
      </c>
      <c r="E327" s="216">
        <v>4.48</v>
      </c>
      <c r="F327" s="216">
        <v>29.01</v>
      </c>
      <c r="G327" s="203">
        <v>97.3</v>
      </c>
      <c r="H327" s="310"/>
      <c r="I327" s="200">
        <v>0.1</v>
      </c>
      <c r="J327" s="200">
        <v>1.2</v>
      </c>
      <c r="K327" s="200">
        <v>0.13</v>
      </c>
      <c r="L327" s="200">
        <v>31.84</v>
      </c>
      <c r="M327" s="200">
        <v>0.64</v>
      </c>
    </row>
    <row r="328" spans="1:13" ht="6.75" customHeight="1">
      <c r="A328" s="179"/>
      <c r="B328" s="245"/>
      <c r="C328" s="250"/>
      <c r="D328" s="234"/>
      <c r="E328" s="234"/>
      <c r="F328" s="234"/>
      <c r="G328" s="311"/>
      <c r="H328" s="312"/>
      <c r="I328" s="201"/>
      <c r="J328" s="201"/>
      <c r="K328" s="201"/>
      <c r="L328" s="201"/>
      <c r="M328" s="201"/>
    </row>
    <row r="329" spans="1:13" ht="12" customHeight="1" hidden="1">
      <c r="A329" s="179"/>
      <c r="B329" s="245"/>
      <c r="C329" s="250"/>
      <c r="D329" s="234"/>
      <c r="E329" s="234"/>
      <c r="F329" s="234"/>
      <c r="G329" s="311"/>
      <c r="H329" s="312"/>
      <c r="I329" s="201"/>
      <c r="J329" s="201"/>
      <c r="K329" s="201"/>
      <c r="L329" s="201"/>
      <c r="M329" s="201"/>
    </row>
    <row r="330" spans="1:13" ht="12" customHeight="1" hidden="1">
      <c r="A330" s="179"/>
      <c r="B330" s="245"/>
      <c r="C330" s="250"/>
      <c r="D330" s="234"/>
      <c r="E330" s="234"/>
      <c r="F330" s="234"/>
      <c r="G330" s="311"/>
      <c r="H330" s="312"/>
      <c r="I330" s="201"/>
      <c r="J330" s="201"/>
      <c r="K330" s="201"/>
      <c r="L330" s="201"/>
      <c r="M330" s="201"/>
    </row>
    <row r="331" spans="1:13" ht="14.25" customHeight="1" hidden="1">
      <c r="A331" s="230"/>
      <c r="B331" s="246"/>
      <c r="C331" s="251"/>
      <c r="D331" s="212"/>
      <c r="E331" s="212"/>
      <c r="F331" s="212"/>
      <c r="G331" s="313"/>
      <c r="H331" s="314"/>
      <c r="I331" s="202"/>
      <c r="J331" s="202"/>
      <c r="K331" s="202"/>
      <c r="L331" s="202"/>
      <c r="M331" s="202"/>
    </row>
    <row r="332" spans="1:13" ht="13.5" customHeight="1">
      <c r="A332" s="178">
        <v>460</v>
      </c>
      <c r="B332" s="222" t="s">
        <v>101</v>
      </c>
      <c r="C332" s="210">
        <v>180</v>
      </c>
      <c r="D332" s="216">
        <v>0.07</v>
      </c>
      <c r="E332" s="216">
        <v>0.01</v>
      </c>
      <c r="F332" s="216">
        <v>15.31</v>
      </c>
      <c r="G332" s="203">
        <v>61.61</v>
      </c>
      <c r="H332" s="204"/>
      <c r="I332" s="200">
        <v>0</v>
      </c>
      <c r="J332" s="200">
        <v>1.16</v>
      </c>
      <c r="K332" s="200">
        <v>0</v>
      </c>
      <c r="L332" s="200">
        <v>2.92</v>
      </c>
      <c r="M332" s="200">
        <v>0.9</v>
      </c>
    </row>
    <row r="333" spans="1:13" ht="3" customHeight="1">
      <c r="A333" s="179"/>
      <c r="B333" s="229"/>
      <c r="C333" s="211"/>
      <c r="D333" s="217"/>
      <c r="E333" s="217"/>
      <c r="F333" s="217"/>
      <c r="G333" s="205"/>
      <c r="H333" s="206"/>
      <c r="I333" s="201"/>
      <c r="J333" s="201"/>
      <c r="K333" s="201"/>
      <c r="L333" s="201"/>
      <c r="M333" s="201"/>
    </row>
    <row r="334" spans="1:13" ht="13.5" customHeight="1" hidden="1">
      <c r="A334" s="179"/>
      <c r="B334" s="229"/>
      <c r="C334" s="211"/>
      <c r="D334" s="217"/>
      <c r="E334" s="217"/>
      <c r="F334" s="217"/>
      <c r="G334" s="205"/>
      <c r="H334" s="206"/>
      <c r="I334" s="201"/>
      <c r="J334" s="201"/>
      <c r="K334" s="201"/>
      <c r="L334" s="201"/>
      <c r="M334" s="201"/>
    </row>
    <row r="335" spans="1:13" ht="12" customHeight="1" hidden="1">
      <c r="A335" s="209"/>
      <c r="B335" s="224"/>
      <c r="C335" s="221"/>
      <c r="D335" s="218"/>
      <c r="E335" s="218"/>
      <c r="F335" s="218"/>
      <c r="G335" s="207"/>
      <c r="H335" s="208"/>
      <c r="I335" s="202"/>
      <c r="J335" s="202"/>
      <c r="K335" s="202"/>
      <c r="L335" s="202"/>
      <c r="M335" s="202"/>
    </row>
    <row r="336" spans="1:13" ht="12" customHeight="1">
      <c r="A336" s="242">
        <v>70</v>
      </c>
      <c r="B336" s="210" t="s">
        <v>176</v>
      </c>
      <c r="C336" s="247" t="s">
        <v>164</v>
      </c>
      <c r="D336" s="200">
        <v>4.72</v>
      </c>
      <c r="E336" s="200">
        <v>8.01</v>
      </c>
      <c r="F336" s="200">
        <v>7.25</v>
      </c>
      <c r="G336" s="231">
        <v>119.9</v>
      </c>
      <c r="H336" s="232"/>
      <c r="I336" s="222">
        <v>0.04</v>
      </c>
      <c r="J336" s="222">
        <v>0.1</v>
      </c>
      <c r="K336" s="222">
        <v>0.05</v>
      </c>
      <c r="L336" s="222">
        <v>139.2</v>
      </c>
      <c r="M336" s="222">
        <v>0.39</v>
      </c>
    </row>
    <row r="337" spans="1:13" ht="6" customHeight="1">
      <c r="A337" s="243"/>
      <c r="B337" s="211"/>
      <c r="C337" s="248"/>
      <c r="D337" s="226"/>
      <c r="E337" s="226"/>
      <c r="F337" s="226"/>
      <c r="G337" s="282"/>
      <c r="H337" s="283"/>
      <c r="I337" s="228"/>
      <c r="J337" s="228"/>
      <c r="K337" s="228"/>
      <c r="L337" s="228"/>
      <c r="M337" s="228"/>
    </row>
    <row r="338" spans="1:13" ht="12.75" customHeight="1" hidden="1">
      <c r="A338" s="244"/>
      <c r="B338" s="227"/>
      <c r="C338" s="249"/>
      <c r="D338" s="227"/>
      <c r="E338" s="227"/>
      <c r="F338" s="227"/>
      <c r="G338" s="284"/>
      <c r="H338" s="285"/>
      <c r="I338" s="224"/>
      <c r="J338" s="224"/>
      <c r="K338" s="224"/>
      <c r="L338" s="224"/>
      <c r="M338" s="224"/>
    </row>
    <row r="339" spans="1:13" ht="14.25" customHeight="1">
      <c r="A339" s="252" t="s">
        <v>20</v>
      </c>
      <c r="B339" s="254"/>
      <c r="C339" s="164">
        <v>353</v>
      </c>
      <c r="D339" s="66">
        <f>SUM(D327:D338)</f>
        <v>9.91</v>
      </c>
      <c r="E339" s="66">
        <f>SUM(E327:E338)</f>
        <v>12.5</v>
      </c>
      <c r="F339" s="66">
        <f>SUM(F327:F338)</f>
        <v>51.57</v>
      </c>
      <c r="G339" s="188">
        <f>SUM(G327:H338)</f>
        <v>278.81</v>
      </c>
      <c r="H339" s="189"/>
      <c r="I339" s="66">
        <f>SUM(I327:I338)</f>
        <v>0.14</v>
      </c>
      <c r="J339" s="66">
        <f>SUM(J327:J338)</f>
        <v>2.46</v>
      </c>
      <c r="K339" s="66">
        <f>SUM(K327:K338)</f>
        <v>0.18</v>
      </c>
      <c r="L339" s="66">
        <f>SUM(L327:L338)</f>
        <v>173.95999999999998</v>
      </c>
      <c r="M339" s="66">
        <f>SUM(M327:M338)</f>
        <v>1.9300000000000002</v>
      </c>
    </row>
    <row r="340" spans="1:13" ht="12.75" customHeight="1">
      <c r="A340" s="252" t="s">
        <v>24</v>
      </c>
      <c r="B340" s="253"/>
      <c r="C340" s="254"/>
      <c r="D340" s="9"/>
      <c r="E340" s="9"/>
      <c r="F340" s="9"/>
      <c r="G340" s="77">
        <v>0.196</v>
      </c>
      <c r="H340" s="102"/>
      <c r="I340" s="10"/>
      <c r="J340" s="10"/>
      <c r="K340" s="10"/>
      <c r="L340" s="10"/>
      <c r="M340" s="10"/>
    </row>
    <row r="341" spans="1:13" ht="23.25" customHeight="1">
      <c r="A341" s="84"/>
      <c r="B341" s="83"/>
      <c r="C341" s="21" t="s">
        <v>60</v>
      </c>
      <c r="D341" s="7"/>
      <c r="E341" s="7"/>
      <c r="F341" s="7"/>
      <c r="G341" s="7"/>
      <c r="H341" s="34"/>
      <c r="I341" s="33"/>
      <c r="J341" s="33"/>
      <c r="K341" s="33"/>
      <c r="L341" s="33"/>
      <c r="M341" s="33"/>
    </row>
    <row r="342" spans="1:13" ht="17.25" customHeight="1">
      <c r="A342" s="45">
        <v>501</v>
      </c>
      <c r="B342" s="160" t="s">
        <v>79</v>
      </c>
      <c r="C342" s="130">
        <v>150</v>
      </c>
      <c r="D342" s="45">
        <v>101</v>
      </c>
      <c r="E342" s="45">
        <v>102</v>
      </c>
      <c r="F342" s="45">
        <v>103</v>
      </c>
      <c r="G342" s="231">
        <v>70</v>
      </c>
      <c r="H342" s="232"/>
      <c r="I342" s="47">
        <v>0.03</v>
      </c>
      <c r="J342" s="47">
        <v>1.03</v>
      </c>
      <c r="K342" s="47">
        <v>2.03</v>
      </c>
      <c r="L342" s="47">
        <v>3.03</v>
      </c>
      <c r="M342" s="47">
        <v>4.03</v>
      </c>
    </row>
    <row r="343" spans="1:13" ht="12.75" customHeight="1">
      <c r="A343" s="74"/>
      <c r="B343" s="237" t="s">
        <v>32</v>
      </c>
      <c r="C343" s="238"/>
      <c r="D343" s="37">
        <f>D342</f>
        <v>101</v>
      </c>
      <c r="E343" s="37">
        <f>E342</f>
        <v>102</v>
      </c>
      <c r="F343" s="37">
        <f>F342</f>
        <v>103</v>
      </c>
      <c r="G343" s="190">
        <f>G342</f>
        <v>70</v>
      </c>
      <c r="H343" s="277"/>
      <c r="I343" s="38">
        <f>I342</f>
        <v>0.03</v>
      </c>
      <c r="J343" s="38">
        <f>J342</f>
        <v>1.03</v>
      </c>
      <c r="K343" s="38">
        <f>K342</f>
        <v>2.03</v>
      </c>
      <c r="L343" s="38">
        <f>L342</f>
        <v>3.03</v>
      </c>
      <c r="M343" s="38">
        <f>M342</f>
        <v>4.03</v>
      </c>
    </row>
    <row r="344" spans="1:13" ht="15" customHeight="1">
      <c r="A344" s="180" t="s">
        <v>39</v>
      </c>
      <c r="B344" s="237"/>
      <c r="C344" s="238"/>
      <c r="D344" s="49"/>
      <c r="E344" s="49"/>
      <c r="F344" s="49"/>
      <c r="G344" s="81">
        <v>0.05</v>
      </c>
      <c r="H344" s="73"/>
      <c r="I344" s="73"/>
      <c r="J344" s="73"/>
      <c r="K344" s="73"/>
      <c r="L344" s="73"/>
      <c r="M344" s="73"/>
    </row>
    <row r="345" spans="1:13" ht="24.75" customHeight="1">
      <c r="A345" s="84"/>
      <c r="B345" s="83"/>
      <c r="C345" s="21" t="s">
        <v>61</v>
      </c>
      <c r="D345" s="7"/>
      <c r="E345" s="7"/>
      <c r="F345" s="7"/>
      <c r="G345" s="7"/>
      <c r="H345" s="42"/>
      <c r="I345" s="73"/>
      <c r="J345" s="73"/>
      <c r="K345" s="73"/>
      <c r="L345" s="73"/>
      <c r="M345" s="73"/>
    </row>
    <row r="346" spans="1:13" ht="14.25" customHeight="1">
      <c r="A346" s="112">
        <v>157</v>
      </c>
      <c r="B346" s="141" t="s">
        <v>147</v>
      </c>
      <c r="C346" s="146">
        <v>30</v>
      </c>
      <c r="D346" s="58">
        <v>0.66</v>
      </c>
      <c r="E346" s="58">
        <v>0.12</v>
      </c>
      <c r="F346" s="58">
        <v>2.76</v>
      </c>
      <c r="G346" s="257">
        <v>14.76</v>
      </c>
      <c r="H346" s="187"/>
      <c r="I346" s="60">
        <v>0.05</v>
      </c>
      <c r="J346" s="60">
        <v>3</v>
      </c>
      <c r="K346" s="60">
        <v>0.01</v>
      </c>
      <c r="L346" s="60">
        <v>8.4</v>
      </c>
      <c r="M346" s="60">
        <v>0.9</v>
      </c>
    </row>
    <row r="347" spans="1:13" ht="12.75" customHeight="1">
      <c r="A347" s="178">
        <v>115</v>
      </c>
      <c r="B347" s="340" t="s">
        <v>128</v>
      </c>
      <c r="C347" s="222">
        <v>150</v>
      </c>
      <c r="D347" s="200">
        <v>1.25</v>
      </c>
      <c r="E347" s="200">
        <v>0.25</v>
      </c>
      <c r="F347" s="200">
        <v>0.32</v>
      </c>
      <c r="G347" s="231">
        <v>75.2</v>
      </c>
      <c r="H347" s="232"/>
      <c r="I347" s="222">
        <v>0.09</v>
      </c>
      <c r="J347" s="222">
        <v>0.25</v>
      </c>
      <c r="K347" s="222">
        <v>0.05</v>
      </c>
      <c r="L347" s="222">
        <v>9.43</v>
      </c>
      <c r="M347" s="222">
        <v>0.55</v>
      </c>
    </row>
    <row r="348" spans="1:13" ht="3.75" customHeight="1">
      <c r="A348" s="292"/>
      <c r="B348" s="341"/>
      <c r="C348" s="229"/>
      <c r="D348" s="201"/>
      <c r="E348" s="201"/>
      <c r="F348" s="201"/>
      <c r="G348" s="268"/>
      <c r="H348" s="269"/>
      <c r="I348" s="229"/>
      <c r="J348" s="229"/>
      <c r="K348" s="229"/>
      <c r="L348" s="229"/>
      <c r="M348" s="229"/>
    </row>
    <row r="349" spans="1:13" ht="11.25" customHeight="1" hidden="1">
      <c r="A349" s="292"/>
      <c r="B349" s="341"/>
      <c r="C349" s="229"/>
      <c r="D349" s="201"/>
      <c r="E349" s="201"/>
      <c r="F349" s="201"/>
      <c r="G349" s="268"/>
      <c r="H349" s="269"/>
      <c r="I349" s="229"/>
      <c r="J349" s="229"/>
      <c r="K349" s="229"/>
      <c r="L349" s="229"/>
      <c r="M349" s="229"/>
    </row>
    <row r="350" spans="1:13" ht="13.5" customHeight="1" hidden="1">
      <c r="A350" s="292"/>
      <c r="B350" s="341"/>
      <c r="C350" s="229"/>
      <c r="D350" s="201"/>
      <c r="E350" s="201"/>
      <c r="F350" s="201"/>
      <c r="G350" s="268"/>
      <c r="H350" s="269"/>
      <c r="I350" s="229"/>
      <c r="J350" s="229"/>
      <c r="K350" s="229"/>
      <c r="L350" s="229"/>
      <c r="M350" s="229"/>
    </row>
    <row r="351" spans="1:13" ht="12" customHeight="1" hidden="1">
      <c r="A351" s="292"/>
      <c r="B351" s="341"/>
      <c r="C351" s="229"/>
      <c r="D351" s="201"/>
      <c r="E351" s="201"/>
      <c r="F351" s="201"/>
      <c r="G351" s="268"/>
      <c r="H351" s="269"/>
      <c r="I351" s="229"/>
      <c r="J351" s="229"/>
      <c r="K351" s="229"/>
      <c r="L351" s="229"/>
      <c r="M351" s="229"/>
    </row>
    <row r="352" spans="1:13" ht="12.75" customHeight="1" hidden="1">
      <c r="A352" s="292"/>
      <c r="B352" s="341"/>
      <c r="C352" s="229"/>
      <c r="D352" s="201"/>
      <c r="E352" s="201"/>
      <c r="F352" s="201"/>
      <c r="G352" s="268"/>
      <c r="H352" s="269"/>
      <c r="I352" s="229"/>
      <c r="J352" s="229"/>
      <c r="K352" s="229"/>
      <c r="L352" s="229"/>
      <c r="M352" s="229"/>
    </row>
    <row r="353" spans="1:13" ht="11.25" customHeight="1" hidden="1">
      <c r="A353" s="292"/>
      <c r="B353" s="341"/>
      <c r="C353" s="229"/>
      <c r="D353" s="201"/>
      <c r="E353" s="201"/>
      <c r="F353" s="201"/>
      <c r="G353" s="268"/>
      <c r="H353" s="269"/>
      <c r="I353" s="229"/>
      <c r="J353" s="229"/>
      <c r="K353" s="229"/>
      <c r="L353" s="229"/>
      <c r="M353" s="229"/>
    </row>
    <row r="354" spans="1:13" ht="12.75" customHeight="1">
      <c r="A354" s="178">
        <v>328</v>
      </c>
      <c r="B354" s="210" t="s">
        <v>181</v>
      </c>
      <c r="C354" s="259">
        <v>160</v>
      </c>
      <c r="D354" s="200">
        <v>7.05</v>
      </c>
      <c r="E354" s="200">
        <v>5.6</v>
      </c>
      <c r="F354" s="200">
        <v>0.31</v>
      </c>
      <c r="G354" s="231">
        <v>79.84</v>
      </c>
      <c r="H354" s="232"/>
      <c r="I354" s="200">
        <v>0.02</v>
      </c>
      <c r="J354" s="200">
        <v>0.21</v>
      </c>
      <c r="K354" s="200">
        <v>0.04</v>
      </c>
      <c r="L354" s="200">
        <v>4.38</v>
      </c>
      <c r="M354" s="200">
        <v>0.76</v>
      </c>
    </row>
    <row r="355" spans="1:13" ht="3" customHeight="1">
      <c r="A355" s="179"/>
      <c r="B355" s="211"/>
      <c r="C355" s="260"/>
      <c r="D355" s="201"/>
      <c r="E355" s="201"/>
      <c r="F355" s="201"/>
      <c r="G355" s="268"/>
      <c r="H355" s="269"/>
      <c r="I355" s="201"/>
      <c r="J355" s="201"/>
      <c r="K355" s="201"/>
      <c r="L355" s="201"/>
      <c r="M355" s="201"/>
    </row>
    <row r="356" spans="1:13" ht="12.75" customHeight="1" hidden="1">
      <c r="A356" s="179"/>
      <c r="B356" s="211"/>
      <c r="C356" s="260"/>
      <c r="D356" s="201"/>
      <c r="E356" s="201"/>
      <c r="F356" s="201"/>
      <c r="G356" s="268"/>
      <c r="H356" s="269"/>
      <c r="I356" s="201"/>
      <c r="J356" s="201"/>
      <c r="K356" s="201"/>
      <c r="L356" s="201"/>
      <c r="M356" s="201"/>
    </row>
    <row r="357" spans="1:13" ht="12.75" customHeight="1" hidden="1">
      <c r="A357" s="179"/>
      <c r="B357" s="211"/>
      <c r="C357" s="260"/>
      <c r="D357" s="201"/>
      <c r="E357" s="201"/>
      <c r="F357" s="201"/>
      <c r="G357" s="268"/>
      <c r="H357" s="269"/>
      <c r="I357" s="201"/>
      <c r="J357" s="201"/>
      <c r="K357" s="201"/>
      <c r="L357" s="201"/>
      <c r="M357" s="201"/>
    </row>
    <row r="358" spans="1:13" ht="12.75" customHeight="1">
      <c r="A358" s="178">
        <v>496</v>
      </c>
      <c r="B358" s="210" t="s">
        <v>129</v>
      </c>
      <c r="C358" s="259">
        <v>150</v>
      </c>
      <c r="D358" s="259">
        <v>9.45</v>
      </c>
      <c r="E358" s="259">
        <v>10.19</v>
      </c>
      <c r="F358" s="259">
        <v>6.64</v>
      </c>
      <c r="G358" s="289">
        <v>19.3</v>
      </c>
      <c r="H358" s="278"/>
      <c r="I358" s="259">
        <v>0.05</v>
      </c>
      <c r="J358" s="200">
        <v>0</v>
      </c>
      <c r="K358" s="200">
        <v>0.08</v>
      </c>
      <c r="L358" s="200">
        <v>9</v>
      </c>
      <c r="M358" s="200">
        <v>0.91</v>
      </c>
    </row>
    <row r="359" spans="1:13" ht="6.75" customHeight="1">
      <c r="A359" s="228"/>
      <c r="B359" s="234"/>
      <c r="C359" s="280"/>
      <c r="D359" s="233"/>
      <c r="E359" s="260"/>
      <c r="F359" s="260"/>
      <c r="G359" s="290"/>
      <c r="H359" s="279"/>
      <c r="I359" s="233"/>
      <c r="J359" s="287"/>
      <c r="K359" s="287"/>
      <c r="L359" s="287"/>
      <c r="M359" s="287"/>
    </row>
    <row r="360" spans="1:13" ht="12.75" customHeight="1" hidden="1">
      <c r="A360" s="228"/>
      <c r="B360" s="234"/>
      <c r="C360" s="280"/>
      <c r="D360" s="233"/>
      <c r="E360" s="260"/>
      <c r="F360" s="260"/>
      <c r="G360" s="290"/>
      <c r="H360" s="279"/>
      <c r="I360" s="233"/>
      <c r="J360" s="287"/>
      <c r="K360" s="287"/>
      <c r="L360" s="287"/>
      <c r="M360" s="287"/>
    </row>
    <row r="361" spans="1:13" ht="12.75" customHeight="1" hidden="1">
      <c r="A361" s="228"/>
      <c r="B361" s="234"/>
      <c r="C361" s="280"/>
      <c r="D361" s="233"/>
      <c r="E361" s="260"/>
      <c r="F361" s="260"/>
      <c r="G361" s="290"/>
      <c r="H361" s="279"/>
      <c r="I361" s="233"/>
      <c r="J361" s="287"/>
      <c r="K361" s="287"/>
      <c r="L361" s="287"/>
      <c r="M361" s="287"/>
    </row>
    <row r="362" spans="1:13" ht="12.75" customHeight="1" hidden="1">
      <c r="A362" s="228"/>
      <c r="B362" s="234"/>
      <c r="C362" s="280"/>
      <c r="D362" s="233"/>
      <c r="E362" s="260"/>
      <c r="F362" s="260"/>
      <c r="G362" s="290"/>
      <c r="H362" s="279"/>
      <c r="I362" s="233"/>
      <c r="J362" s="287"/>
      <c r="K362" s="287"/>
      <c r="L362" s="287"/>
      <c r="M362" s="287"/>
    </row>
    <row r="363" spans="1:13" ht="12.75" customHeight="1" hidden="1">
      <c r="A363" s="224"/>
      <c r="B363" s="212"/>
      <c r="C363" s="281"/>
      <c r="D363" s="223"/>
      <c r="E363" s="291"/>
      <c r="F363" s="291"/>
      <c r="G363" s="266"/>
      <c r="H363" s="267"/>
      <c r="I363" s="223"/>
      <c r="J363" s="288"/>
      <c r="K363" s="288"/>
      <c r="L363" s="288"/>
      <c r="M363" s="288"/>
    </row>
    <row r="364" spans="1:13" ht="12.75" customHeight="1">
      <c r="A364" s="166">
        <v>574</v>
      </c>
      <c r="B364" s="103" t="s">
        <v>83</v>
      </c>
      <c r="C364" s="128">
        <v>25</v>
      </c>
      <c r="D364" s="58">
        <v>6.8</v>
      </c>
      <c r="E364" s="58">
        <v>1.1</v>
      </c>
      <c r="F364" s="61">
        <v>42</v>
      </c>
      <c r="G364" s="257">
        <v>199.5</v>
      </c>
      <c r="H364" s="258"/>
      <c r="I364" s="59">
        <v>0.31</v>
      </c>
      <c r="J364" s="60"/>
      <c r="K364" s="60"/>
      <c r="L364" s="60">
        <v>37</v>
      </c>
      <c r="M364" s="60">
        <v>4.6</v>
      </c>
    </row>
    <row r="365" spans="1:13" ht="12.75" customHeight="1">
      <c r="A365" s="57"/>
      <c r="B365" s="103"/>
      <c r="C365" s="129"/>
      <c r="D365" s="60"/>
      <c r="E365" s="60"/>
      <c r="F365" s="60"/>
      <c r="G365" s="186"/>
      <c r="H365" s="187"/>
      <c r="I365" s="60"/>
      <c r="J365" s="60"/>
      <c r="K365" s="60"/>
      <c r="L365" s="60"/>
      <c r="M365" s="60"/>
    </row>
    <row r="366" spans="1:13" ht="18" customHeight="1" hidden="1">
      <c r="A366" s="18"/>
      <c r="B366" s="86" t="s">
        <v>15</v>
      </c>
      <c r="C366" s="57">
        <v>50</v>
      </c>
      <c r="D366" s="60">
        <v>4.05</v>
      </c>
      <c r="E366" s="60">
        <v>0.6</v>
      </c>
      <c r="F366" s="60">
        <v>21</v>
      </c>
      <c r="G366" s="186">
        <v>101.5</v>
      </c>
      <c r="H366" s="187"/>
      <c r="I366" s="60">
        <v>0.21</v>
      </c>
      <c r="J366" s="60"/>
      <c r="K366" s="60"/>
      <c r="L366" s="60">
        <v>3.7</v>
      </c>
      <c r="M366" s="60">
        <v>2.8</v>
      </c>
    </row>
    <row r="367" spans="1:13" ht="14.25" customHeight="1">
      <c r="A367" s="343" t="s">
        <v>18</v>
      </c>
      <c r="B367" s="345"/>
      <c r="C367" s="164">
        <f>SUM(C346:C365)</f>
        <v>515</v>
      </c>
      <c r="D367" s="66">
        <f>SUM(D346:D366)</f>
        <v>29.26</v>
      </c>
      <c r="E367" s="66">
        <f>SUM(E346:E366)</f>
        <v>17.860000000000003</v>
      </c>
      <c r="F367" s="66">
        <f>SUM(F346:F366)</f>
        <v>73.03</v>
      </c>
      <c r="G367" s="188">
        <f>SUM(G346:H365)</f>
        <v>388.6</v>
      </c>
      <c r="H367" s="189"/>
      <c r="I367" s="66">
        <f>SUM(I346:I366)</f>
        <v>0.73</v>
      </c>
      <c r="J367" s="66">
        <f>SUM(J346:J366)</f>
        <v>3.46</v>
      </c>
      <c r="K367" s="66">
        <f>SUM(K346:K366)</f>
        <v>0.18</v>
      </c>
      <c r="L367" s="66">
        <f>SUM(L346:L366)</f>
        <v>71.91</v>
      </c>
      <c r="M367" s="66">
        <f>SUM(M346:M366)</f>
        <v>10.52</v>
      </c>
    </row>
    <row r="368" spans="1:13" ht="15" customHeight="1">
      <c r="A368" s="343" t="s">
        <v>25</v>
      </c>
      <c r="B368" s="344"/>
      <c r="C368" s="345"/>
      <c r="D368" s="24"/>
      <c r="E368" s="24"/>
      <c r="F368" s="24"/>
      <c r="G368" s="93">
        <v>0.36</v>
      </c>
      <c r="H368" s="95"/>
      <c r="I368" s="96"/>
      <c r="J368" s="96"/>
      <c r="K368" s="96"/>
      <c r="L368" s="96"/>
      <c r="M368" s="96"/>
    </row>
    <row r="369" spans="1:13" ht="19.5" customHeight="1">
      <c r="A369" s="68"/>
      <c r="B369" s="68"/>
      <c r="C369" s="261" t="s">
        <v>189</v>
      </c>
      <c r="D369" s="261"/>
      <c r="E369" s="261"/>
      <c r="F369" s="261"/>
      <c r="G369" s="261"/>
      <c r="H369" s="113"/>
      <c r="I369" s="69"/>
      <c r="J369" s="69"/>
      <c r="K369" s="69"/>
      <c r="L369" s="69"/>
      <c r="M369" s="69"/>
    </row>
    <row r="370" spans="1:13" ht="20.25" customHeight="1">
      <c r="A370" s="219">
        <v>189</v>
      </c>
      <c r="B370" s="210" t="s">
        <v>182</v>
      </c>
      <c r="C370" s="213">
        <v>150</v>
      </c>
      <c r="D370" s="216">
        <v>6.98</v>
      </c>
      <c r="E370" s="216">
        <v>5.72</v>
      </c>
      <c r="F370" s="216">
        <v>17.3</v>
      </c>
      <c r="G370" s="203">
        <v>148.6</v>
      </c>
      <c r="H370" s="204"/>
      <c r="I370" s="200">
        <v>0.08</v>
      </c>
      <c r="J370" s="200">
        <v>4.54</v>
      </c>
      <c r="K370" s="200">
        <v>0.08</v>
      </c>
      <c r="L370" s="200">
        <v>55.32</v>
      </c>
      <c r="M370" s="200">
        <v>1.28</v>
      </c>
    </row>
    <row r="371" spans="1:13" ht="2.25" customHeight="1">
      <c r="A371" s="220"/>
      <c r="B371" s="211"/>
      <c r="C371" s="214"/>
      <c r="D371" s="217"/>
      <c r="E371" s="217"/>
      <c r="F371" s="217"/>
      <c r="G371" s="205"/>
      <c r="H371" s="206"/>
      <c r="I371" s="201"/>
      <c r="J371" s="201"/>
      <c r="K371" s="201"/>
      <c r="L371" s="201"/>
      <c r="M371" s="201"/>
    </row>
    <row r="372" spans="1:13" ht="13.5" customHeight="1" hidden="1">
      <c r="A372" s="220"/>
      <c r="B372" s="211"/>
      <c r="C372" s="214"/>
      <c r="D372" s="217"/>
      <c r="E372" s="217"/>
      <c r="F372" s="217"/>
      <c r="G372" s="205"/>
      <c r="H372" s="206"/>
      <c r="I372" s="201"/>
      <c r="J372" s="201"/>
      <c r="K372" s="201"/>
      <c r="L372" s="201"/>
      <c r="M372" s="201"/>
    </row>
    <row r="373" spans="1:13" ht="13.5" customHeight="1" hidden="1">
      <c r="A373" s="220"/>
      <c r="B373" s="211"/>
      <c r="C373" s="214"/>
      <c r="D373" s="217"/>
      <c r="E373" s="217"/>
      <c r="F373" s="217"/>
      <c r="G373" s="205"/>
      <c r="H373" s="206"/>
      <c r="I373" s="201"/>
      <c r="J373" s="201"/>
      <c r="K373" s="201"/>
      <c r="L373" s="201"/>
      <c r="M373" s="201"/>
    </row>
    <row r="374" spans="1:13" ht="13.5" customHeight="1" hidden="1">
      <c r="A374" s="220"/>
      <c r="B374" s="211"/>
      <c r="C374" s="214"/>
      <c r="D374" s="217"/>
      <c r="E374" s="217"/>
      <c r="F374" s="217"/>
      <c r="G374" s="205"/>
      <c r="H374" s="206"/>
      <c r="I374" s="201"/>
      <c r="J374" s="201"/>
      <c r="K374" s="201"/>
      <c r="L374" s="201"/>
      <c r="M374" s="201"/>
    </row>
    <row r="375" spans="1:13" ht="13.5" customHeight="1" hidden="1">
      <c r="A375" s="220"/>
      <c r="B375" s="211"/>
      <c r="C375" s="214"/>
      <c r="D375" s="217"/>
      <c r="E375" s="217"/>
      <c r="F375" s="217"/>
      <c r="G375" s="205"/>
      <c r="H375" s="206"/>
      <c r="I375" s="201"/>
      <c r="J375" s="201"/>
      <c r="K375" s="201"/>
      <c r="L375" s="201"/>
      <c r="M375" s="201"/>
    </row>
    <row r="376" spans="1:13" ht="13.5" customHeight="1" hidden="1">
      <c r="A376" s="220"/>
      <c r="B376" s="211"/>
      <c r="C376" s="214"/>
      <c r="D376" s="217"/>
      <c r="E376" s="217"/>
      <c r="F376" s="217"/>
      <c r="G376" s="205"/>
      <c r="H376" s="206"/>
      <c r="I376" s="201"/>
      <c r="J376" s="201"/>
      <c r="K376" s="201"/>
      <c r="L376" s="201"/>
      <c r="M376" s="201"/>
    </row>
    <row r="377" spans="1:13" ht="13.5" customHeight="1" hidden="1">
      <c r="A377" s="220"/>
      <c r="B377" s="221"/>
      <c r="C377" s="214"/>
      <c r="D377" s="217"/>
      <c r="E377" s="217"/>
      <c r="F377" s="217"/>
      <c r="G377" s="205"/>
      <c r="H377" s="206"/>
      <c r="I377" s="201"/>
      <c r="J377" s="201"/>
      <c r="K377" s="201"/>
      <c r="L377" s="201"/>
      <c r="M377" s="201"/>
    </row>
    <row r="378" spans="1:13" ht="13.5" customHeight="1">
      <c r="A378" s="178">
        <v>457</v>
      </c>
      <c r="B378" s="222" t="s">
        <v>103</v>
      </c>
      <c r="C378" s="213">
        <v>180</v>
      </c>
      <c r="D378" s="216">
        <v>2.61</v>
      </c>
      <c r="E378" s="216">
        <v>0.45</v>
      </c>
      <c r="F378" s="216">
        <v>25.95</v>
      </c>
      <c r="G378" s="203">
        <v>25</v>
      </c>
      <c r="H378" s="204"/>
      <c r="I378" s="200">
        <v>0.03</v>
      </c>
      <c r="J378" s="200">
        <v>0.65</v>
      </c>
      <c r="K378" s="200">
        <v>0.07</v>
      </c>
      <c r="L378" s="200">
        <v>117.39</v>
      </c>
      <c r="M378" s="200">
        <v>0.51</v>
      </c>
    </row>
    <row r="379" spans="1:13" ht="2.25" customHeight="1">
      <c r="A379" s="179"/>
      <c r="B379" s="229"/>
      <c r="C379" s="214"/>
      <c r="D379" s="217"/>
      <c r="E379" s="217"/>
      <c r="F379" s="217"/>
      <c r="G379" s="205"/>
      <c r="H379" s="206"/>
      <c r="I379" s="201"/>
      <c r="J379" s="201"/>
      <c r="K379" s="201"/>
      <c r="L379" s="201"/>
      <c r="M379" s="201"/>
    </row>
    <row r="380" spans="1:13" ht="13.5" customHeight="1" hidden="1">
      <c r="A380" s="179"/>
      <c r="B380" s="229"/>
      <c r="C380" s="214"/>
      <c r="D380" s="217"/>
      <c r="E380" s="217"/>
      <c r="F380" s="217"/>
      <c r="G380" s="205"/>
      <c r="H380" s="206"/>
      <c r="I380" s="201"/>
      <c r="J380" s="201"/>
      <c r="K380" s="201"/>
      <c r="L380" s="201"/>
      <c r="M380" s="201"/>
    </row>
    <row r="381" spans="1:13" ht="13.5" customHeight="1" hidden="1">
      <c r="A381" s="209"/>
      <c r="B381" s="224"/>
      <c r="C381" s="215"/>
      <c r="D381" s="218"/>
      <c r="E381" s="218"/>
      <c r="F381" s="218"/>
      <c r="G381" s="207"/>
      <c r="H381" s="208"/>
      <c r="I381" s="202"/>
      <c r="J381" s="202"/>
      <c r="K381" s="202"/>
      <c r="L381" s="202"/>
      <c r="M381" s="202"/>
    </row>
    <row r="382" spans="1:13" ht="13.5" customHeight="1">
      <c r="A382" s="57">
        <v>82</v>
      </c>
      <c r="B382" s="103" t="s">
        <v>111</v>
      </c>
      <c r="C382" s="129">
        <v>200</v>
      </c>
      <c r="D382" s="60">
        <v>4.05</v>
      </c>
      <c r="E382" s="60">
        <v>0.6</v>
      </c>
      <c r="F382" s="60">
        <v>21</v>
      </c>
      <c r="G382" s="186">
        <v>101.5</v>
      </c>
      <c r="H382" s="187"/>
      <c r="I382" s="60">
        <v>0.21</v>
      </c>
      <c r="J382" s="60"/>
      <c r="K382" s="60"/>
      <c r="L382" s="60">
        <v>3.7</v>
      </c>
      <c r="M382" s="60">
        <v>2.8</v>
      </c>
    </row>
    <row r="383" spans="1:13" ht="13.5" customHeight="1">
      <c r="A383" s="183" t="s">
        <v>34</v>
      </c>
      <c r="B383" s="185"/>
      <c r="C383" s="153">
        <f>SUM(C370:C382)</f>
        <v>530</v>
      </c>
      <c r="D383" s="62">
        <f>SUM(D370:D382)</f>
        <v>13.64</v>
      </c>
      <c r="E383" s="62">
        <f>SUM(E370:E382)</f>
        <v>6.77</v>
      </c>
      <c r="F383" s="62">
        <f>SUM(F370:F382)</f>
        <v>64.25</v>
      </c>
      <c r="G383" s="195">
        <f>SUM(G370:H382)</f>
        <v>275.1</v>
      </c>
      <c r="H383" s="196"/>
      <c r="I383" s="63">
        <f>SUM(I370:I382)</f>
        <v>0.32</v>
      </c>
      <c r="J383" s="63">
        <f>SUM(J370:J382)</f>
        <v>5.19</v>
      </c>
      <c r="K383" s="63">
        <f>SUM(K370:K382)</f>
        <v>0.15000000000000002</v>
      </c>
      <c r="L383" s="63">
        <f>SUM(L370:L382)</f>
        <v>176.41</v>
      </c>
      <c r="M383" s="62">
        <f>SUM(M370:M382)</f>
        <v>4.59</v>
      </c>
    </row>
    <row r="384" spans="1:13" ht="13.5" customHeight="1">
      <c r="A384" s="183" t="s">
        <v>36</v>
      </c>
      <c r="B384" s="184"/>
      <c r="C384" s="185"/>
      <c r="D384" s="24"/>
      <c r="E384" s="24"/>
      <c r="F384" s="24"/>
      <c r="G384" s="116">
        <v>0.2</v>
      </c>
      <c r="H384" s="35"/>
      <c r="I384" s="75"/>
      <c r="J384" s="75"/>
      <c r="K384" s="75"/>
      <c r="L384" s="75"/>
      <c r="M384" s="75"/>
    </row>
    <row r="385" spans="1:13" ht="13.5" customHeight="1">
      <c r="A385" s="183" t="s">
        <v>35</v>
      </c>
      <c r="B385" s="184"/>
      <c r="C385" s="185"/>
      <c r="D385" s="66">
        <f>D339+D343+D367+D383</f>
        <v>153.81</v>
      </c>
      <c r="E385" s="66">
        <f>E339+E343+E367+E383</f>
        <v>139.13000000000002</v>
      </c>
      <c r="F385" s="66">
        <f>F339+F343+F367+F383</f>
        <v>291.85</v>
      </c>
      <c r="G385" s="188">
        <f>G339+G343+G367+G383</f>
        <v>1012.5100000000001</v>
      </c>
      <c r="H385" s="187"/>
      <c r="I385" s="67">
        <f>I339+I343+I367+I383</f>
        <v>1.22</v>
      </c>
      <c r="J385" s="67">
        <f>J339+J343+J367+J383</f>
        <v>12.14</v>
      </c>
      <c r="K385" s="67">
        <f>K339+K343+K367+K383</f>
        <v>2.54</v>
      </c>
      <c r="L385" s="67">
        <f>L339+L343+L367+L383</f>
        <v>425.30999999999995</v>
      </c>
      <c r="M385" s="67">
        <f>M339+M343+M367+M383</f>
        <v>21.07</v>
      </c>
    </row>
    <row r="386" spans="1:13" ht="21.75" customHeight="1">
      <c r="A386" s="26"/>
      <c r="B386" s="19"/>
      <c r="C386" s="72" t="s">
        <v>62</v>
      </c>
      <c r="D386" s="7"/>
      <c r="E386" s="22"/>
      <c r="F386" s="22"/>
      <c r="G386" s="22"/>
      <c r="H386" s="19"/>
      <c r="I386" s="19"/>
      <c r="J386" s="19"/>
      <c r="K386" s="19"/>
      <c r="L386" s="19"/>
      <c r="M386" s="19"/>
    </row>
    <row r="387" spans="1:13" ht="12" customHeight="1">
      <c r="A387" s="178">
        <v>233</v>
      </c>
      <c r="B387" s="210" t="s">
        <v>131</v>
      </c>
      <c r="C387" s="259">
        <v>153</v>
      </c>
      <c r="D387" s="200">
        <v>5.46</v>
      </c>
      <c r="E387" s="200">
        <v>5.6</v>
      </c>
      <c r="F387" s="200">
        <v>2.73</v>
      </c>
      <c r="G387" s="231">
        <v>83.24</v>
      </c>
      <c r="H387" s="232"/>
      <c r="I387" s="200">
        <v>0.07</v>
      </c>
      <c r="J387" s="200">
        <v>0.97</v>
      </c>
      <c r="K387" s="200">
        <v>0.17</v>
      </c>
      <c r="L387" s="200">
        <v>44.49</v>
      </c>
      <c r="M387" s="200">
        <v>0.47</v>
      </c>
    </row>
    <row r="388" spans="1:13" ht="3.75" customHeight="1">
      <c r="A388" s="179"/>
      <c r="B388" s="211"/>
      <c r="C388" s="260"/>
      <c r="D388" s="201"/>
      <c r="E388" s="201"/>
      <c r="F388" s="201"/>
      <c r="G388" s="268"/>
      <c r="H388" s="269"/>
      <c r="I388" s="201"/>
      <c r="J388" s="201"/>
      <c r="K388" s="201"/>
      <c r="L388" s="201"/>
      <c r="M388" s="201"/>
    </row>
    <row r="389" spans="1:13" ht="12" customHeight="1" hidden="1">
      <c r="A389" s="179"/>
      <c r="B389" s="211"/>
      <c r="C389" s="260"/>
      <c r="D389" s="201"/>
      <c r="E389" s="201"/>
      <c r="F389" s="201"/>
      <c r="G389" s="268"/>
      <c r="H389" s="269"/>
      <c r="I389" s="201"/>
      <c r="J389" s="201"/>
      <c r="K389" s="201"/>
      <c r="L389" s="201"/>
      <c r="M389" s="201"/>
    </row>
    <row r="390" spans="1:13" ht="12.75" customHeight="1" hidden="1">
      <c r="A390" s="179"/>
      <c r="B390" s="211"/>
      <c r="C390" s="260"/>
      <c r="D390" s="201"/>
      <c r="E390" s="201"/>
      <c r="F390" s="201"/>
      <c r="G390" s="268"/>
      <c r="H390" s="269"/>
      <c r="I390" s="201"/>
      <c r="J390" s="201"/>
      <c r="K390" s="201"/>
      <c r="L390" s="201"/>
      <c r="M390" s="201"/>
    </row>
    <row r="391" spans="1:13" ht="11.25" customHeight="1">
      <c r="A391" s="178">
        <v>459</v>
      </c>
      <c r="B391" s="222" t="s">
        <v>132</v>
      </c>
      <c r="C391" s="210">
        <v>185</v>
      </c>
      <c r="D391" s="216">
        <v>2.61</v>
      </c>
      <c r="E391" s="216">
        <v>0.45</v>
      </c>
      <c r="F391" s="216">
        <v>25.95</v>
      </c>
      <c r="G391" s="203">
        <v>36</v>
      </c>
      <c r="H391" s="204"/>
      <c r="I391" s="200">
        <v>0.03</v>
      </c>
      <c r="J391" s="200">
        <v>0.65</v>
      </c>
      <c r="K391" s="200">
        <v>0.07</v>
      </c>
      <c r="L391" s="200">
        <v>117.39</v>
      </c>
      <c r="M391" s="200">
        <v>0.51</v>
      </c>
    </row>
    <row r="392" spans="1:13" ht="4.5" customHeight="1">
      <c r="A392" s="179"/>
      <c r="B392" s="229"/>
      <c r="C392" s="211"/>
      <c r="D392" s="217"/>
      <c r="E392" s="217"/>
      <c r="F392" s="217"/>
      <c r="G392" s="205"/>
      <c r="H392" s="206"/>
      <c r="I392" s="201"/>
      <c r="J392" s="201"/>
      <c r="K392" s="201"/>
      <c r="L392" s="201"/>
      <c r="M392" s="201"/>
    </row>
    <row r="393" spans="1:13" ht="12" customHeight="1" hidden="1">
      <c r="A393" s="179"/>
      <c r="B393" s="229"/>
      <c r="C393" s="211"/>
      <c r="D393" s="217"/>
      <c r="E393" s="217"/>
      <c r="F393" s="217"/>
      <c r="G393" s="205"/>
      <c r="H393" s="206"/>
      <c r="I393" s="201"/>
      <c r="J393" s="201"/>
      <c r="K393" s="201"/>
      <c r="L393" s="201"/>
      <c r="M393" s="201"/>
    </row>
    <row r="394" spans="1:13" ht="12.75" customHeight="1" hidden="1">
      <c r="A394" s="209"/>
      <c r="B394" s="224"/>
      <c r="C394" s="221"/>
      <c r="D394" s="218"/>
      <c r="E394" s="218"/>
      <c r="F394" s="218"/>
      <c r="G394" s="207"/>
      <c r="H394" s="208"/>
      <c r="I394" s="202"/>
      <c r="J394" s="202"/>
      <c r="K394" s="202"/>
      <c r="L394" s="202"/>
      <c r="M394" s="202"/>
    </row>
    <row r="395" spans="1:13" ht="12" customHeight="1">
      <c r="A395" s="242">
        <v>64</v>
      </c>
      <c r="B395" s="210" t="s">
        <v>179</v>
      </c>
      <c r="C395" s="247" t="s">
        <v>163</v>
      </c>
      <c r="D395" s="200">
        <v>1.68</v>
      </c>
      <c r="E395" s="200">
        <v>3.98</v>
      </c>
      <c r="F395" s="200">
        <v>32.41</v>
      </c>
      <c r="G395" s="231">
        <v>119</v>
      </c>
      <c r="H395" s="232"/>
      <c r="I395" s="222">
        <v>0.03</v>
      </c>
      <c r="J395" s="222">
        <v>0.06</v>
      </c>
      <c r="K395" s="222">
        <v>0.01</v>
      </c>
      <c r="L395" s="200">
        <v>8.8</v>
      </c>
      <c r="M395" s="222">
        <v>0.58</v>
      </c>
    </row>
    <row r="396" spans="1:13" ht="3" customHeight="1">
      <c r="A396" s="243"/>
      <c r="B396" s="211"/>
      <c r="C396" s="248"/>
      <c r="D396" s="226"/>
      <c r="E396" s="226"/>
      <c r="F396" s="226"/>
      <c r="G396" s="282"/>
      <c r="H396" s="283"/>
      <c r="I396" s="228"/>
      <c r="J396" s="228"/>
      <c r="K396" s="228"/>
      <c r="L396" s="255"/>
      <c r="M396" s="228"/>
    </row>
    <row r="397" spans="1:13" ht="12" customHeight="1" hidden="1">
      <c r="A397" s="244"/>
      <c r="B397" s="227"/>
      <c r="C397" s="249"/>
      <c r="D397" s="227"/>
      <c r="E397" s="227"/>
      <c r="F397" s="227"/>
      <c r="G397" s="284"/>
      <c r="H397" s="285"/>
      <c r="I397" s="224"/>
      <c r="J397" s="224"/>
      <c r="K397" s="224"/>
      <c r="L397" s="256"/>
      <c r="M397" s="224"/>
    </row>
    <row r="398" spans="1:13" ht="13.5" customHeight="1">
      <c r="A398" s="252" t="s">
        <v>20</v>
      </c>
      <c r="B398" s="254"/>
      <c r="C398" s="164">
        <v>360</v>
      </c>
      <c r="D398" s="66">
        <f>SUM(D387:D397)</f>
        <v>9.75</v>
      </c>
      <c r="E398" s="66">
        <f>SUM(E387:E397)</f>
        <v>10.03</v>
      </c>
      <c r="F398" s="66">
        <f>SUM(F387:F397)</f>
        <v>61.089999999999996</v>
      </c>
      <c r="G398" s="188">
        <f>SUM(G387:H397)</f>
        <v>238.24</v>
      </c>
      <c r="H398" s="189"/>
      <c r="I398" s="66">
        <f>SUM(I387:I397)</f>
        <v>0.13</v>
      </c>
      <c r="J398" s="66">
        <f>SUM(J387:J397)</f>
        <v>1.6800000000000002</v>
      </c>
      <c r="K398" s="66">
        <f>SUM(K387:K397)</f>
        <v>0.25</v>
      </c>
      <c r="L398" s="66">
        <f>SUM(L387:L397)</f>
        <v>170.68</v>
      </c>
      <c r="M398" s="66">
        <f>SUM(M387:M397)</f>
        <v>1.56</v>
      </c>
    </row>
    <row r="399" spans="1:13" ht="14.25" customHeight="1">
      <c r="A399" s="252" t="s">
        <v>24</v>
      </c>
      <c r="B399" s="253"/>
      <c r="C399" s="254"/>
      <c r="D399" s="9"/>
      <c r="E399" s="9"/>
      <c r="F399" s="9"/>
      <c r="G399" s="93">
        <v>0.21</v>
      </c>
      <c r="H399" s="94"/>
      <c r="I399" s="10"/>
      <c r="J399" s="10"/>
      <c r="K399" s="10"/>
      <c r="L399" s="10"/>
      <c r="M399" s="10"/>
    </row>
    <row r="400" spans="1:13" ht="20.25" customHeight="1">
      <c r="A400" s="84"/>
      <c r="B400" s="83"/>
      <c r="C400" s="21" t="s">
        <v>64</v>
      </c>
      <c r="D400" s="7"/>
      <c r="E400" s="7"/>
      <c r="F400" s="7"/>
      <c r="G400" s="7"/>
      <c r="H400" s="34"/>
      <c r="I400" s="33"/>
      <c r="J400" s="33"/>
      <c r="K400" s="33"/>
      <c r="L400" s="33"/>
      <c r="M400" s="33"/>
    </row>
    <row r="401" spans="1:13" ht="14.25" customHeight="1">
      <c r="A401" s="45">
        <v>501</v>
      </c>
      <c r="B401" s="160" t="s">
        <v>79</v>
      </c>
      <c r="C401" s="130">
        <v>150</v>
      </c>
      <c r="D401" s="45">
        <v>101</v>
      </c>
      <c r="E401" s="45">
        <v>102</v>
      </c>
      <c r="F401" s="45">
        <v>103</v>
      </c>
      <c r="G401" s="231">
        <v>70</v>
      </c>
      <c r="H401" s="232"/>
      <c r="I401" s="47">
        <v>0.03</v>
      </c>
      <c r="J401" s="47">
        <v>1.03</v>
      </c>
      <c r="K401" s="47">
        <v>2.03</v>
      </c>
      <c r="L401" s="47">
        <v>3.03</v>
      </c>
      <c r="M401" s="47">
        <v>4.03</v>
      </c>
    </row>
    <row r="402" spans="1:13" ht="14.25" customHeight="1">
      <c r="A402" s="20"/>
      <c r="B402" s="237" t="s">
        <v>32</v>
      </c>
      <c r="C402" s="238"/>
      <c r="D402" s="37">
        <f>SUM(D401:D401)</f>
        <v>101</v>
      </c>
      <c r="E402" s="37">
        <f>SUM(E401:E401)</f>
        <v>102</v>
      </c>
      <c r="F402" s="37">
        <f>SUM(F401:F401)</f>
        <v>103</v>
      </c>
      <c r="G402" s="190">
        <f>SUM(G401:H401)</f>
        <v>70</v>
      </c>
      <c r="H402" s="277"/>
      <c r="I402" s="37">
        <f>SUM(I401:I401)</f>
        <v>0.03</v>
      </c>
      <c r="J402" s="37">
        <f>SUM(J401:J401)</f>
        <v>1.03</v>
      </c>
      <c r="K402" s="37">
        <f>SUM(K401:K401)</f>
        <v>2.03</v>
      </c>
      <c r="L402" s="37">
        <f>SUM(L401:L401)</f>
        <v>3.03</v>
      </c>
      <c r="M402" s="37">
        <f>SUM(M401:M401)</f>
        <v>4.03</v>
      </c>
    </row>
    <row r="403" spans="1:13" ht="14.25" customHeight="1">
      <c r="A403" s="180" t="s">
        <v>39</v>
      </c>
      <c r="B403" s="237"/>
      <c r="C403" s="238"/>
      <c r="D403" s="49"/>
      <c r="E403" s="49"/>
      <c r="F403" s="49"/>
      <c r="G403" s="80">
        <v>0.05</v>
      </c>
      <c r="H403" s="42"/>
      <c r="I403" s="73"/>
      <c r="J403" s="73"/>
      <c r="K403" s="73"/>
      <c r="L403" s="73"/>
      <c r="M403" s="73"/>
    </row>
    <row r="404" spans="1:13" ht="21.75" customHeight="1">
      <c r="A404" s="68"/>
      <c r="B404" s="68"/>
      <c r="C404" s="286" t="s">
        <v>63</v>
      </c>
      <c r="D404" s="286"/>
      <c r="E404" s="286"/>
      <c r="F404" s="286"/>
      <c r="G404" s="286"/>
      <c r="H404" s="69"/>
      <c r="I404" s="69"/>
      <c r="J404" s="69"/>
      <c r="K404" s="69"/>
      <c r="L404" s="69"/>
      <c r="M404" s="69"/>
    </row>
    <row r="405" spans="1:13" ht="12.75" customHeight="1">
      <c r="A405" s="178">
        <v>148</v>
      </c>
      <c r="B405" s="210" t="s">
        <v>125</v>
      </c>
      <c r="C405" s="210">
        <v>30</v>
      </c>
      <c r="D405" s="210">
        <v>0.96</v>
      </c>
      <c r="E405" s="210">
        <v>5.45</v>
      </c>
      <c r="F405" s="210">
        <v>1.95</v>
      </c>
      <c r="G405" s="203">
        <v>66.9</v>
      </c>
      <c r="H405" s="278"/>
      <c r="I405" s="200">
        <v>0.01</v>
      </c>
      <c r="J405" s="200">
        <v>8.75</v>
      </c>
      <c r="K405" s="200">
        <v>0.01</v>
      </c>
      <c r="L405" s="200">
        <v>22.67</v>
      </c>
      <c r="M405" s="200">
        <v>0.34</v>
      </c>
    </row>
    <row r="406" spans="1:13" ht="12.75" customHeight="1" hidden="1">
      <c r="A406" s="179"/>
      <c r="B406" s="211"/>
      <c r="C406" s="211"/>
      <c r="D406" s="211"/>
      <c r="E406" s="211"/>
      <c r="F406" s="211"/>
      <c r="G406" s="205"/>
      <c r="H406" s="279"/>
      <c r="I406" s="201"/>
      <c r="J406" s="201"/>
      <c r="K406" s="201"/>
      <c r="L406" s="201"/>
      <c r="M406" s="201"/>
    </row>
    <row r="407" spans="1:13" ht="12" customHeight="1" hidden="1">
      <c r="A407" s="179"/>
      <c r="B407" s="211"/>
      <c r="C407" s="211"/>
      <c r="D407" s="211"/>
      <c r="E407" s="211"/>
      <c r="F407" s="211"/>
      <c r="G407" s="205"/>
      <c r="H407" s="279"/>
      <c r="I407" s="201"/>
      <c r="J407" s="201"/>
      <c r="K407" s="201"/>
      <c r="L407" s="201"/>
      <c r="M407" s="201"/>
    </row>
    <row r="408" spans="1:13" ht="11.25" customHeight="1">
      <c r="A408" s="178">
        <v>95</v>
      </c>
      <c r="B408" s="210" t="s">
        <v>133</v>
      </c>
      <c r="C408" s="210">
        <v>150</v>
      </c>
      <c r="D408" s="216">
        <v>2.99</v>
      </c>
      <c r="E408" s="216">
        <v>3.38</v>
      </c>
      <c r="F408" s="216">
        <v>7.44</v>
      </c>
      <c r="G408" s="203">
        <v>72.16</v>
      </c>
      <c r="H408" s="204"/>
      <c r="I408" s="200">
        <v>0.09</v>
      </c>
      <c r="J408" s="200">
        <v>4.6</v>
      </c>
      <c r="K408" s="200">
        <v>0.09</v>
      </c>
      <c r="L408" s="200">
        <v>17.78</v>
      </c>
      <c r="M408" s="200">
        <v>0.72</v>
      </c>
    </row>
    <row r="409" spans="1:13" ht="1.5" customHeight="1">
      <c r="A409" s="179"/>
      <c r="B409" s="211"/>
      <c r="C409" s="211"/>
      <c r="D409" s="217"/>
      <c r="E409" s="217"/>
      <c r="F409" s="217"/>
      <c r="G409" s="205"/>
      <c r="H409" s="206"/>
      <c r="I409" s="201"/>
      <c r="J409" s="201"/>
      <c r="K409" s="201"/>
      <c r="L409" s="201"/>
      <c r="M409" s="201"/>
    </row>
    <row r="410" spans="1:13" ht="12.75" customHeight="1" hidden="1">
      <c r="A410" s="179"/>
      <c r="B410" s="211"/>
      <c r="C410" s="211"/>
      <c r="D410" s="217"/>
      <c r="E410" s="217"/>
      <c r="F410" s="217"/>
      <c r="G410" s="205"/>
      <c r="H410" s="206"/>
      <c r="I410" s="201"/>
      <c r="J410" s="201"/>
      <c r="K410" s="201"/>
      <c r="L410" s="201"/>
      <c r="M410" s="201"/>
    </row>
    <row r="411" spans="1:13" ht="12" customHeight="1" hidden="1">
      <c r="A411" s="179"/>
      <c r="B411" s="211"/>
      <c r="C411" s="211"/>
      <c r="D411" s="217"/>
      <c r="E411" s="217"/>
      <c r="F411" s="217"/>
      <c r="G411" s="205"/>
      <c r="H411" s="206"/>
      <c r="I411" s="201"/>
      <c r="J411" s="201"/>
      <c r="K411" s="201"/>
      <c r="L411" s="201"/>
      <c r="M411" s="201"/>
    </row>
    <row r="412" spans="1:13" ht="12" customHeight="1" hidden="1">
      <c r="A412" s="179"/>
      <c r="B412" s="211"/>
      <c r="C412" s="211"/>
      <c r="D412" s="217"/>
      <c r="E412" s="217"/>
      <c r="F412" s="217"/>
      <c r="G412" s="205"/>
      <c r="H412" s="206"/>
      <c r="I412" s="201"/>
      <c r="J412" s="201"/>
      <c r="K412" s="201"/>
      <c r="L412" s="201"/>
      <c r="M412" s="201"/>
    </row>
    <row r="413" spans="1:13" ht="12" customHeight="1" hidden="1">
      <c r="A413" s="179"/>
      <c r="B413" s="211"/>
      <c r="C413" s="211"/>
      <c r="D413" s="217"/>
      <c r="E413" s="217"/>
      <c r="F413" s="217"/>
      <c r="G413" s="205"/>
      <c r="H413" s="206"/>
      <c r="I413" s="201"/>
      <c r="J413" s="201"/>
      <c r="K413" s="201"/>
      <c r="L413" s="201"/>
      <c r="M413" s="201"/>
    </row>
    <row r="414" spans="1:13" ht="6" customHeight="1">
      <c r="A414" s="179"/>
      <c r="B414" s="211"/>
      <c r="C414" s="211"/>
      <c r="D414" s="217"/>
      <c r="E414" s="217"/>
      <c r="F414" s="217"/>
      <c r="G414" s="205"/>
      <c r="H414" s="206"/>
      <c r="I414" s="201"/>
      <c r="J414" s="201"/>
      <c r="K414" s="201"/>
      <c r="L414" s="201"/>
      <c r="M414" s="201"/>
    </row>
    <row r="415" spans="1:13" ht="11.25" customHeight="1">
      <c r="A415" s="178">
        <v>349</v>
      </c>
      <c r="B415" s="210" t="s">
        <v>134</v>
      </c>
      <c r="C415" s="222">
        <v>60</v>
      </c>
      <c r="D415" s="200">
        <v>1.5</v>
      </c>
      <c r="E415" s="200">
        <v>5.8</v>
      </c>
      <c r="F415" s="200">
        <v>12.5</v>
      </c>
      <c r="G415" s="231">
        <v>102.5</v>
      </c>
      <c r="H415" s="232"/>
      <c r="I415" s="222">
        <v>0.07</v>
      </c>
      <c r="J415" s="200">
        <v>9.2</v>
      </c>
      <c r="K415" s="222">
        <v>0.08</v>
      </c>
      <c r="L415" s="222">
        <v>25.4</v>
      </c>
      <c r="M415" s="222">
        <v>1.2</v>
      </c>
    </row>
    <row r="416" spans="1:13" ht="3.75" customHeight="1">
      <c r="A416" s="179"/>
      <c r="B416" s="211"/>
      <c r="C416" s="229"/>
      <c r="D416" s="201"/>
      <c r="E416" s="201"/>
      <c r="F416" s="201"/>
      <c r="G416" s="268"/>
      <c r="H416" s="269"/>
      <c r="I416" s="229"/>
      <c r="J416" s="201"/>
      <c r="K416" s="229"/>
      <c r="L416" s="229"/>
      <c r="M416" s="229"/>
    </row>
    <row r="417" spans="1:13" ht="11.25" customHeight="1" hidden="1">
      <c r="A417" s="179"/>
      <c r="B417" s="211"/>
      <c r="C417" s="229"/>
      <c r="D417" s="201"/>
      <c r="E417" s="201"/>
      <c r="F417" s="201"/>
      <c r="G417" s="268"/>
      <c r="H417" s="269"/>
      <c r="I417" s="229"/>
      <c r="J417" s="201"/>
      <c r="K417" s="229"/>
      <c r="L417" s="229"/>
      <c r="M417" s="229"/>
    </row>
    <row r="418" spans="1:13" ht="1.5" customHeight="1">
      <c r="A418" s="230"/>
      <c r="B418" s="221"/>
      <c r="C418" s="236"/>
      <c r="D418" s="202"/>
      <c r="E418" s="202"/>
      <c r="F418" s="202"/>
      <c r="G418" s="270"/>
      <c r="H418" s="271"/>
      <c r="I418" s="236"/>
      <c r="J418" s="202"/>
      <c r="K418" s="236"/>
      <c r="L418" s="236"/>
      <c r="M418" s="236"/>
    </row>
    <row r="419" spans="1:13" ht="12.75" customHeight="1">
      <c r="A419" s="178">
        <v>256</v>
      </c>
      <c r="B419" s="210" t="s">
        <v>97</v>
      </c>
      <c r="C419" s="222">
        <v>110</v>
      </c>
      <c r="D419" s="200">
        <v>1.2</v>
      </c>
      <c r="E419" s="200">
        <v>5.3</v>
      </c>
      <c r="F419" s="200">
        <v>10.68</v>
      </c>
      <c r="G419" s="231">
        <v>94.92</v>
      </c>
      <c r="H419" s="232"/>
      <c r="I419" s="200">
        <v>0.05</v>
      </c>
      <c r="J419" s="200">
        <v>10.8</v>
      </c>
      <c r="K419" s="200">
        <v>0.05</v>
      </c>
      <c r="L419" s="200">
        <v>24.42</v>
      </c>
      <c r="M419" s="200">
        <v>0.7</v>
      </c>
    </row>
    <row r="420" spans="1:13" ht="3" customHeight="1">
      <c r="A420" s="179"/>
      <c r="B420" s="211"/>
      <c r="C420" s="229"/>
      <c r="D420" s="201"/>
      <c r="E420" s="201"/>
      <c r="F420" s="201"/>
      <c r="G420" s="268"/>
      <c r="H420" s="269"/>
      <c r="I420" s="201"/>
      <c r="J420" s="201"/>
      <c r="K420" s="201"/>
      <c r="L420" s="201"/>
      <c r="M420" s="201"/>
    </row>
    <row r="421" spans="1:13" ht="12" customHeight="1" hidden="1">
      <c r="A421" s="179"/>
      <c r="B421" s="211"/>
      <c r="C421" s="229"/>
      <c r="D421" s="201"/>
      <c r="E421" s="201"/>
      <c r="F421" s="201"/>
      <c r="G421" s="268"/>
      <c r="H421" s="269"/>
      <c r="I421" s="201"/>
      <c r="J421" s="201"/>
      <c r="K421" s="201"/>
      <c r="L421" s="201"/>
      <c r="M421" s="201"/>
    </row>
    <row r="422" spans="1:13" ht="12" customHeight="1" hidden="1">
      <c r="A422" s="179"/>
      <c r="B422" s="211"/>
      <c r="C422" s="229"/>
      <c r="D422" s="201"/>
      <c r="E422" s="201"/>
      <c r="F422" s="201"/>
      <c r="G422" s="268"/>
      <c r="H422" s="269"/>
      <c r="I422" s="201"/>
      <c r="J422" s="201"/>
      <c r="K422" s="201"/>
      <c r="L422" s="201"/>
      <c r="M422" s="201"/>
    </row>
    <row r="423" spans="1:13" ht="12" customHeight="1" hidden="1">
      <c r="A423" s="179"/>
      <c r="B423" s="211"/>
      <c r="C423" s="229"/>
      <c r="D423" s="201"/>
      <c r="E423" s="201"/>
      <c r="F423" s="201"/>
      <c r="G423" s="268"/>
      <c r="H423" s="269"/>
      <c r="I423" s="201"/>
      <c r="J423" s="201"/>
      <c r="K423" s="201"/>
      <c r="L423" s="201"/>
      <c r="M423" s="201"/>
    </row>
    <row r="424" spans="1:13" ht="12" customHeight="1" hidden="1">
      <c r="A424" s="179"/>
      <c r="B424" s="211"/>
      <c r="C424" s="229"/>
      <c r="D424" s="201"/>
      <c r="E424" s="201"/>
      <c r="F424" s="201"/>
      <c r="G424" s="268"/>
      <c r="H424" s="269"/>
      <c r="I424" s="201"/>
      <c r="J424" s="201"/>
      <c r="K424" s="201"/>
      <c r="L424" s="201"/>
      <c r="M424" s="201"/>
    </row>
    <row r="425" spans="1:13" ht="12" customHeight="1" hidden="1">
      <c r="A425" s="179"/>
      <c r="B425" s="211"/>
      <c r="C425" s="229"/>
      <c r="D425" s="201"/>
      <c r="E425" s="201"/>
      <c r="F425" s="201"/>
      <c r="G425" s="268"/>
      <c r="H425" s="269"/>
      <c r="I425" s="201"/>
      <c r="J425" s="201"/>
      <c r="K425" s="201"/>
      <c r="L425" s="201"/>
      <c r="M425" s="201"/>
    </row>
    <row r="426" spans="1:13" ht="12" customHeight="1" hidden="1">
      <c r="A426" s="179"/>
      <c r="B426" s="211"/>
      <c r="C426" s="229"/>
      <c r="D426" s="201"/>
      <c r="E426" s="201"/>
      <c r="F426" s="201"/>
      <c r="G426" s="268"/>
      <c r="H426" s="269"/>
      <c r="I426" s="201"/>
      <c r="J426" s="201"/>
      <c r="K426" s="201"/>
      <c r="L426" s="201"/>
      <c r="M426" s="201"/>
    </row>
    <row r="427" spans="1:13" ht="12" customHeight="1">
      <c r="A427" s="178">
        <v>486</v>
      </c>
      <c r="B427" s="225" t="s">
        <v>135</v>
      </c>
      <c r="C427" s="222">
        <v>150</v>
      </c>
      <c r="D427" s="222">
        <v>0.48</v>
      </c>
      <c r="E427" s="222">
        <v>0.28</v>
      </c>
      <c r="F427" s="222">
        <v>14.07</v>
      </c>
      <c r="G427" s="262">
        <v>60.68</v>
      </c>
      <c r="H427" s="263"/>
      <c r="I427" s="200">
        <v>0.02</v>
      </c>
      <c r="J427" s="200">
        <v>2.6</v>
      </c>
      <c r="K427" s="200">
        <v>0.01</v>
      </c>
      <c r="L427" s="200">
        <v>14.86</v>
      </c>
      <c r="M427" s="200">
        <v>0.44</v>
      </c>
    </row>
    <row r="428" spans="1:13" ht="3.75" customHeight="1">
      <c r="A428" s="228"/>
      <c r="B428" s="226"/>
      <c r="C428" s="280"/>
      <c r="D428" s="228"/>
      <c r="E428" s="228"/>
      <c r="F428" s="228"/>
      <c r="G428" s="264"/>
      <c r="H428" s="265"/>
      <c r="I428" s="228"/>
      <c r="J428" s="228"/>
      <c r="K428" s="228"/>
      <c r="L428" s="228"/>
      <c r="M428" s="228"/>
    </row>
    <row r="429" spans="1:13" ht="12" customHeight="1" hidden="1">
      <c r="A429" s="228"/>
      <c r="B429" s="226"/>
      <c r="C429" s="280"/>
      <c r="D429" s="228"/>
      <c r="E429" s="228"/>
      <c r="F429" s="228"/>
      <c r="G429" s="264"/>
      <c r="H429" s="265"/>
      <c r="I429" s="228"/>
      <c r="J429" s="228"/>
      <c r="K429" s="228"/>
      <c r="L429" s="228"/>
      <c r="M429" s="228"/>
    </row>
    <row r="430" spans="1:13" ht="12" customHeight="1" hidden="1">
      <c r="A430" s="228"/>
      <c r="B430" s="226"/>
      <c r="C430" s="280"/>
      <c r="D430" s="228"/>
      <c r="E430" s="228"/>
      <c r="F430" s="228"/>
      <c r="G430" s="264"/>
      <c r="H430" s="265"/>
      <c r="I430" s="228"/>
      <c r="J430" s="228"/>
      <c r="K430" s="228"/>
      <c r="L430" s="228"/>
      <c r="M430" s="228"/>
    </row>
    <row r="431" spans="1:13" ht="12.75" customHeight="1" hidden="1">
      <c r="A431" s="228"/>
      <c r="B431" s="227"/>
      <c r="C431" s="281"/>
      <c r="D431" s="228"/>
      <c r="E431" s="228"/>
      <c r="F431" s="224"/>
      <c r="G431" s="264"/>
      <c r="H431" s="265"/>
      <c r="I431" s="228"/>
      <c r="J431" s="228"/>
      <c r="K431" s="228"/>
      <c r="L431" s="228"/>
      <c r="M431" s="228"/>
    </row>
    <row r="432" spans="1:13" ht="12" customHeight="1">
      <c r="A432" s="166">
        <v>574</v>
      </c>
      <c r="B432" s="103" t="s">
        <v>83</v>
      </c>
      <c r="C432" s="128">
        <v>30</v>
      </c>
      <c r="D432" s="58">
        <v>7.1</v>
      </c>
      <c r="E432" s="58">
        <v>1.5</v>
      </c>
      <c r="F432" s="61">
        <v>45</v>
      </c>
      <c r="G432" s="257">
        <v>199.9</v>
      </c>
      <c r="H432" s="258"/>
      <c r="I432" s="59">
        <v>0.36</v>
      </c>
      <c r="J432" s="60"/>
      <c r="K432" s="60"/>
      <c r="L432" s="60">
        <v>39</v>
      </c>
      <c r="M432" s="60">
        <v>4.9</v>
      </c>
    </row>
    <row r="433" spans="1:13" ht="12" customHeight="1">
      <c r="A433" s="57"/>
      <c r="B433" s="103"/>
      <c r="C433" s="129"/>
      <c r="D433" s="60"/>
      <c r="E433" s="60"/>
      <c r="F433" s="60"/>
      <c r="G433" s="186"/>
      <c r="H433" s="187"/>
      <c r="I433" s="60"/>
      <c r="J433" s="60"/>
      <c r="K433" s="60"/>
      <c r="L433" s="60"/>
      <c r="M433" s="60"/>
    </row>
    <row r="434" spans="1:13" ht="15" customHeight="1">
      <c r="A434" s="252" t="s">
        <v>18</v>
      </c>
      <c r="B434" s="254"/>
      <c r="C434" s="164">
        <f>SUM(C405:C433)</f>
        <v>530</v>
      </c>
      <c r="D434" s="90">
        <f>SUM(D405:D433)</f>
        <v>14.23</v>
      </c>
      <c r="E434" s="90">
        <f>SUM(E405:E433)</f>
        <v>21.71</v>
      </c>
      <c r="F434" s="90">
        <f>SUM(F405:F433)</f>
        <v>91.64</v>
      </c>
      <c r="G434" s="188">
        <f>SUM(G405:H433)</f>
        <v>597.0600000000001</v>
      </c>
      <c r="H434" s="189"/>
      <c r="I434" s="90">
        <f>SUM(I405:I433)</f>
        <v>0.6</v>
      </c>
      <c r="J434" s="90">
        <f>SUM(J405:J433)</f>
        <v>35.949999999999996</v>
      </c>
      <c r="K434" s="90">
        <f>SUM(K405:K433)</f>
        <v>0.24</v>
      </c>
      <c r="L434" s="90">
        <f>SUM(L405:L433)</f>
        <v>144.13</v>
      </c>
      <c r="M434" s="90">
        <f>SUM(M405:M433)</f>
        <v>8.3</v>
      </c>
    </row>
    <row r="435" spans="1:13" ht="13.5" customHeight="1">
      <c r="A435" s="252" t="s">
        <v>25</v>
      </c>
      <c r="B435" s="253"/>
      <c r="C435" s="254"/>
      <c r="D435" s="28"/>
      <c r="E435" s="28"/>
      <c r="F435" s="28"/>
      <c r="G435" s="77">
        <v>0.34</v>
      </c>
      <c r="H435" s="95"/>
      <c r="I435" s="96"/>
      <c r="J435" s="96"/>
      <c r="K435" s="96"/>
      <c r="L435" s="96"/>
      <c r="M435" s="96"/>
    </row>
    <row r="436" spans="1:13" ht="18.75" customHeight="1">
      <c r="A436" s="26"/>
      <c r="B436" s="19"/>
      <c r="C436" s="261" t="s">
        <v>65</v>
      </c>
      <c r="D436" s="261"/>
      <c r="E436" s="261"/>
      <c r="F436" s="261"/>
      <c r="G436" s="261"/>
      <c r="H436" s="19"/>
      <c r="I436" s="19"/>
      <c r="J436" s="19"/>
      <c r="K436" s="19"/>
      <c r="L436" s="19"/>
      <c r="M436" s="19"/>
    </row>
    <row r="437" spans="1:13" ht="12.75">
      <c r="A437" s="379" t="s">
        <v>183</v>
      </c>
      <c r="B437" s="210" t="s">
        <v>130</v>
      </c>
      <c r="C437" s="222">
        <v>60</v>
      </c>
      <c r="D437" s="222">
        <v>5.2</v>
      </c>
      <c r="E437" s="222">
        <v>2.03</v>
      </c>
      <c r="F437" s="222">
        <v>40.98</v>
      </c>
      <c r="G437" s="262">
        <v>102.9</v>
      </c>
      <c r="H437" s="272"/>
      <c r="I437" s="222">
        <v>0.09</v>
      </c>
      <c r="J437" s="222">
        <v>0.11</v>
      </c>
      <c r="K437" s="222">
        <v>0.03</v>
      </c>
      <c r="L437" s="222">
        <v>11.54</v>
      </c>
      <c r="M437" s="222">
        <v>1.19</v>
      </c>
    </row>
    <row r="438" spans="1:13" ht="6" customHeight="1">
      <c r="A438" s="380"/>
      <c r="B438" s="211"/>
      <c r="C438" s="229"/>
      <c r="D438" s="229"/>
      <c r="E438" s="229"/>
      <c r="F438" s="229"/>
      <c r="G438" s="273"/>
      <c r="H438" s="274"/>
      <c r="I438" s="229"/>
      <c r="J438" s="229"/>
      <c r="K438" s="229"/>
      <c r="L438" s="229"/>
      <c r="M438" s="229"/>
    </row>
    <row r="439" spans="1:13" ht="12.75" customHeight="1" hidden="1">
      <c r="A439" s="380"/>
      <c r="B439" s="211"/>
      <c r="C439" s="229"/>
      <c r="D439" s="229"/>
      <c r="E439" s="229"/>
      <c r="F439" s="229"/>
      <c r="G439" s="273"/>
      <c r="H439" s="274"/>
      <c r="I439" s="229"/>
      <c r="J439" s="229"/>
      <c r="K439" s="229"/>
      <c r="L439" s="229"/>
      <c r="M439" s="229"/>
    </row>
    <row r="440" spans="1:13" ht="12.75" customHeight="1" hidden="1">
      <c r="A440" s="380"/>
      <c r="B440" s="211"/>
      <c r="C440" s="229"/>
      <c r="D440" s="229"/>
      <c r="E440" s="229"/>
      <c r="F440" s="229"/>
      <c r="G440" s="273"/>
      <c r="H440" s="274"/>
      <c r="I440" s="229"/>
      <c r="J440" s="229"/>
      <c r="K440" s="229"/>
      <c r="L440" s="229"/>
      <c r="M440" s="229"/>
    </row>
    <row r="441" spans="1:13" ht="12.75" customHeight="1" hidden="1">
      <c r="A441" s="328"/>
      <c r="B441" s="234"/>
      <c r="C441" s="280"/>
      <c r="D441" s="233"/>
      <c r="E441" s="233"/>
      <c r="F441" s="233"/>
      <c r="G441" s="273"/>
      <c r="H441" s="274"/>
      <c r="I441" s="233"/>
      <c r="J441" s="233"/>
      <c r="K441" s="233"/>
      <c r="L441" s="233"/>
      <c r="M441" s="233"/>
    </row>
    <row r="442" spans="1:13" ht="12.75" customHeight="1" hidden="1">
      <c r="A442" s="328"/>
      <c r="B442" s="234"/>
      <c r="C442" s="280"/>
      <c r="D442" s="233"/>
      <c r="E442" s="233"/>
      <c r="F442" s="233"/>
      <c r="G442" s="273"/>
      <c r="H442" s="274"/>
      <c r="I442" s="233"/>
      <c r="J442" s="233"/>
      <c r="K442" s="233"/>
      <c r="L442" s="233"/>
      <c r="M442" s="233"/>
    </row>
    <row r="443" spans="1:13" ht="12.75" customHeight="1" hidden="1">
      <c r="A443" s="328"/>
      <c r="B443" s="234"/>
      <c r="C443" s="280"/>
      <c r="D443" s="233"/>
      <c r="E443" s="233"/>
      <c r="F443" s="233"/>
      <c r="G443" s="273"/>
      <c r="H443" s="274"/>
      <c r="I443" s="233"/>
      <c r="J443" s="233"/>
      <c r="K443" s="233"/>
      <c r="L443" s="233"/>
      <c r="M443" s="233"/>
    </row>
    <row r="444" spans="1:13" ht="5.25" customHeight="1">
      <c r="A444" s="329"/>
      <c r="B444" s="212"/>
      <c r="C444" s="281"/>
      <c r="D444" s="223"/>
      <c r="E444" s="223"/>
      <c r="F444" s="223"/>
      <c r="G444" s="275"/>
      <c r="H444" s="276"/>
      <c r="I444" s="223"/>
      <c r="J444" s="223"/>
      <c r="K444" s="223"/>
      <c r="L444" s="223"/>
      <c r="M444" s="223"/>
    </row>
    <row r="445" spans="1:13" ht="12.75">
      <c r="A445" s="178">
        <v>469</v>
      </c>
      <c r="B445" s="222" t="s">
        <v>148</v>
      </c>
      <c r="C445" s="210">
        <v>150</v>
      </c>
      <c r="D445" s="216">
        <v>1.32</v>
      </c>
      <c r="E445" s="216">
        <v>0.02</v>
      </c>
      <c r="F445" s="216">
        <v>15.76</v>
      </c>
      <c r="G445" s="203">
        <v>68.5</v>
      </c>
      <c r="H445" s="204"/>
      <c r="I445" s="200">
        <v>0.01</v>
      </c>
      <c r="J445" s="200">
        <v>0.56</v>
      </c>
      <c r="K445" s="200">
        <v>0.03</v>
      </c>
      <c r="L445" s="200">
        <v>53.09</v>
      </c>
      <c r="M445" s="200">
        <v>0.91</v>
      </c>
    </row>
    <row r="446" spans="1:13" ht="3.75" customHeight="1">
      <c r="A446" s="179"/>
      <c r="B446" s="229"/>
      <c r="C446" s="211"/>
      <c r="D446" s="217"/>
      <c r="E446" s="217"/>
      <c r="F446" s="217"/>
      <c r="G446" s="205"/>
      <c r="H446" s="206"/>
      <c r="I446" s="201"/>
      <c r="J446" s="201"/>
      <c r="K446" s="201"/>
      <c r="L446" s="201"/>
      <c r="M446" s="201"/>
    </row>
    <row r="447" spans="1:13" ht="12.75" hidden="1">
      <c r="A447" s="179"/>
      <c r="B447" s="229"/>
      <c r="C447" s="211"/>
      <c r="D447" s="217"/>
      <c r="E447" s="217"/>
      <c r="F447" s="217"/>
      <c r="G447" s="205"/>
      <c r="H447" s="206"/>
      <c r="I447" s="201"/>
      <c r="J447" s="201"/>
      <c r="K447" s="201"/>
      <c r="L447" s="201"/>
      <c r="M447" s="201"/>
    </row>
    <row r="448" spans="1:13" ht="12.75" hidden="1">
      <c r="A448" s="209"/>
      <c r="B448" s="224"/>
      <c r="C448" s="221"/>
      <c r="D448" s="218"/>
      <c r="E448" s="218"/>
      <c r="F448" s="218"/>
      <c r="G448" s="207"/>
      <c r="H448" s="208"/>
      <c r="I448" s="202"/>
      <c r="J448" s="202"/>
      <c r="K448" s="202"/>
      <c r="L448" s="202"/>
      <c r="M448" s="202"/>
    </row>
    <row r="449" spans="1:13" ht="12.75">
      <c r="A449" s="183" t="s">
        <v>34</v>
      </c>
      <c r="B449" s="185"/>
      <c r="C449" s="153">
        <f>SUM(C437:C448)</f>
        <v>210</v>
      </c>
      <c r="D449" s="62">
        <f>SUM(D437:D448)</f>
        <v>6.5200000000000005</v>
      </c>
      <c r="E449" s="62">
        <f>SUM(E437:E448)</f>
        <v>2.05</v>
      </c>
      <c r="F449" s="62">
        <f>SUM(F437:F448)</f>
        <v>56.739999999999995</v>
      </c>
      <c r="G449" s="195">
        <f>SUM(G437:G448)</f>
        <v>171.4</v>
      </c>
      <c r="H449" s="308"/>
      <c r="I449" s="62">
        <f>SUM(I437:I448)</f>
        <v>0.09999999999999999</v>
      </c>
      <c r="J449" s="62">
        <f>SUM(J437:J448)</f>
        <v>0.67</v>
      </c>
      <c r="K449" s="62">
        <f>SUM(K437:K448)</f>
        <v>0.06</v>
      </c>
      <c r="L449" s="62">
        <f>SUM(L437:L448)</f>
        <v>64.63</v>
      </c>
      <c r="M449" s="62">
        <f>SUM(M437:M448)</f>
        <v>2.1</v>
      </c>
    </row>
    <row r="450" spans="1:13" ht="12.75">
      <c r="A450" s="183" t="s">
        <v>36</v>
      </c>
      <c r="B450" s="184"/>
      <c r="C450" s="185"/>
      <c r="D450" s="24"/>
      <c r="E450" s="24"/>
      <c r="F450" s="25"/>
      <c r="G450" s="77">
        <v>0.15</v>
      </c>
      <c r="H450" s="95"/>
      <c r="I450" s="10"/>
      <c r="J450" s="10"/>
      <c r="K450" s="10"/>
      <c r="L450" s="10"/>
      <c r="M450" s="10"/>
    </row>
    <row r="451" spans="1:13" ht="12.75">
      <c r="A451" s="183" t="s">
        <v>35</v>
      </c>
      <c r="B451" s="184"/>
      <c r="C451" s="185"/>
      <c r="D451" s="66">
        <f>D398+D402+D434+D449</f>
        <v>131.5</v>
      </c>
      <c r="E451" s="66">
        <f>E398+E402+E434+E449</f>
        <v>135.79000000000002</v>
      </c>
      <c r="F451" s="66">
        <f>F398+F402+F434+F449</f>
        <v>312.47</v>
      </c>
      <c r="G451" s="188">
        <f>G398+G402+G434+G449</f>
        <v>1076.7</v>
      </c>
      <c r="H451" s="187"/>
      <c r="I451" s="67">
        <f>I398+I402+I434+I449</f>
        <v>0.86</v>
      </c>
      <c r="J451" s="67">
        <f>J398+J402+J434+J449</f>
        <v>39.33</v>
      </c>
      <c r="K451" s="67">
        <f>K398+K402+K434+K449</f>
        <v>2.5799999999999996</v>
      </c>
      <c r="L451" s="67">
        <f>L398+L402+L434+L449</f>
        <v>382.47</v>
      </c>
      <c r="M451" s="67">
        <f>M398+M402+M434+M449</f>
        <v>15.99</v>
      </c>
    </row>
    <row r="452" spans="1:13" ht="25.5" customHeight="1">
      <c r="A452" s="26"/>
      <c r="B452" s="19"/>
      <c r="C452" s="72" t="s">
        <v>66</v>
      </c>
      <c r="D452" s="7"/>
      <c r="E452" s="22"/>
      <c r="F452" s="22"/>
      <c r="G452" s="22"/>
      <c r="H452" s="19"/>
      <c r="I452" s="19"/>
      <c r="J452" s="19"/>
      <c r="K452" s="19"/>
      <c r="L452" s="19"/>
      <c r="M452" s="19"/>
    </row>
    <row r="453" spans="1:13" ht="12.75">
      <c r="A453" s="219">
        <v>236</v>
      </c>
      <c r="B453" s="210" t="s">
        <v>136</v>
      </c>
      <c r="C453" s="381">
        <v>153</v>
      </c>
      <c r="D453" s="200">
        <v>6.45</v>
      </c>
      <c r="E453" s="200">
        <v>4.57</v>
      </c>
      <c r="F453" s="200">
        <v>42.34</v>
      </c>
      <c r="G453" s="231">
        <v>103.5</v>
      </c>
      <c r="H453" s="232"/>
      <c r="I453" s="200">
        <v>0.08</v>
      </c>
      <c r="J453" s="200">
        <v>0.3</v>
      </c>
      <c r="K453" s="200">
        <v>0.13</v>
      </c>
      <c r="L453" s="200">
        <v>128.86</v>
      </c>
      <c r="M453" s="200">
        <v>0.8</v>
      </c>
    </row>
    <row r="454" spans="1:13" ht="2.25" customHeight="1">
      <c r="A454" s="220"/>
      <c r="B454" s="211"/>
      <c r="C454" s="382"/>
      <c r="D454" s="201"/>
      <c r="E454" s="201"/>
      <c r="F454" s="201"/>
      <c r="G454" s="268"/>
      <c r="H454" s="269"/>
      <c r="I454" s="201"/>
      <c r="J454" s="201"/>
      <c r="K454" s="201"/>
      <c r="L454" s="201"/>
      <c r="M454" s="201"/>
    </row>
    <row r="455" spans="1:13" ht="12.75" hidden="1">
      <c r="A455" s="220"/>
      <c r="B455" s="211"/>
      <c r="C455" s="382"/>
      <c r="D455" s="201"/>
      <c r="E455" s="201"/>
      <c r="F455" s="201"/>
      <c r="G455" s="268"/>
      <c r="H455" s="269"/>
      <c r="I455" s="201"/>
      <c r="J455" s="201"/>
      <c r="K455" s="201"/>
      <c r="L455" s="201"/>
      <c r="M455" s="201"/>
    </row>
    <row r="456" spans="1:13" ht="12.75" hidden="1">
      <c r="A456" s="220"/>
      <c r="B456" s="211"/>
      <c r="C456" s="382"/>
      <c r="D456" s="201"/>
      <c r="E456" s="201"/>
      <c r="F456" s="201"/>
      <c r="G456" s="268"/>
      <c r="H456" s="269"/>
      <c r="I456" s="201"/>
      <c r="J456" s="201"/>
      <c r="K456" s="201"/>
      <c r="L456" s="201"/>
      <c r="M456" s="201"/>
    </row>
    <row r="457" spans="1:13" ht="12.75" hidden="1">
      <c r="A457" s="220"/>
      <c r="B457" s="211"/>
      <c r="C457" s="382"/>
      <c r="D457" s="201"/>
      <c r="E457" s="201"/>
      <c r="F457" s="201"/>
      <c r="G457" s="268"/>
      <c r="H457" s="269"/>
      <c r="I457" s="201"/>
      <c r="J457" s="201"/>
      <c r="K457" s="201"/>
      <c r="L457" s="201"/>
      <c r="M457" s="201"/>
    </row>
    <row r="458" spans="1:13" ht="12.75" hidden="1">
      <c r="A458" s="220"/>
      <c r="B458" s="211"/>
      <c r="C458" s="382"/>
      <c r="D458" s="201"/>
      <c r="E458" s="201"/>
      <c r="F458" s="201"/>
      <c r="G458" s="268"/>
      <c r="H458" s="269"/>
      <c r="I458" s="201"/>
      <c r="J458" s="201"/>
      <c r="K458" s="201"/>
      <c r="L458" s="201"/>
      <c r="M458" s="201"/>
    </row>
    <row r="459" spans="1:13" ht="12.75">
      <c r="A459" s="178">
        <v>462</v>
      </c>
      <c r="B459" s="222" t="s">
        <v>178</v>
      </c>
      <c r="C459" s="213">
        <v>180</v>
      </c>
      <c r="D459" s="216">
        <v>0</v>
      </c>
      <c r="E459" s="216">
        <v>0</v>
      </c>
      <c r="F459" s="216">
        <v>11.44</v>
      </c>
      <c r="G459" s="203">
        <v>45.76</v>
      </c>
      <c r="H459" s="204"/>
      <c r="I459" s="200">
        <v>0</v>
      </c>
      <c r="J459" s="200">
        <v>0</v>
      </c>
      <c r="K459" s="200">
        <v>0</v>
      </c>
      <c r="L459" s="200">
        <v>1.42</v>
      </c>
      <c r="M459" s="200">
        <v>0.54</v>
      </c>
    </row>
    <row r="460" spans="1:13" ht="3.75" customHeight="1">
      <c r="A460" s="209"/>
      <c r="B460" s="224"/>
      <c r="C460" s="215"/>
      <c r="D460" s="218"/>
      <c r="E460" s="218"/>
      <c r="F460" s="218"/>
      <c r="G460" s="207"/>
      <c r="H460" s="208"/>
      <c r="I460" s="202"/>
      <c r="J460" s="202"/>
      <c r="K460" s="202"/>
      <c r="L460" s="202"/>
      <c r="M460" s="202"/>
    </row>
    <row r="461" spans="1:13" ht="12.75">
      <c r="A461" s="178">
        <v>70</v>
      </c>
      <c r="B461" s="210" t="s">
        <v>172</v>
      </c>
      <c r="C461" s="384" t="s">
        <v>164</v>
      </c>
      <c r="D461" s="383">
        <v>6.38</v>
      </c>
      <c r="E461" s="383">
        <v>5.4</v>
      </c>
      <c r="F461" s="383">
        <v>7.25</v>
      </c>
      <c r="G461" s="231">
        <v>103.1</v>
      </c>
      <c r="H461" s="232"/>
      <c r="I461" s="200">
        <v>0.02</v>
      </c>
      <c r="J461" s="200">
        <v>0</v>
      </c>
      <c r="K461" s="200">
        <v>0.04</v>
      </c>
      <c r="L461" s="200">
        <v>4.28</v>
      </c>
      <c r="M461" s="200">
        <v>0.53</v>
      </c>
    </row>
    <row r="462" spans="1:13" ht="1.5" customHeight="1">
      <c r="A462" s="209"/>
      <c r="B462" s="212"/>
      <c r="C462" s="384"/>
      <c r="D462" s="383"/>
      <c r="E462" s="383"/>
      <c r="F462" s="383"/>
      <c r="G462" s="266"/>
      <c r="H462" s="267"/>
      <c r="I462" s="223"/>
      <c r="J462" s="223"/>
      <c r="K462" s="223"/>
      <c r="L462" s="223"/>
      <c r="M462" s="223"/>
    </row>
    <row r="463" spans="1:13" ht="12.75">
      <c r="A463" s="252" t="s">
        <v>20</v>
      </c>
      <c r="B463" s="254"/>
      <c r="C463" s="164">
        <v>353</v>
      </c>
      <c r="D463" s="66">
        <f>SUM(D453:D462)</f>
        <v>12.83</v>
      </c>
      <c r="E463" s="66">
        <f>SUM(E453:E462)</f>
        <v>9.97</v>
      </c>
      <c r="F463" s="66">
        <f>SUM(F453:F462)</f>
        <v>61.03</v>
      </c>
      <c r="G463" s="188">
        <f>SUM(G453:H462)</f>
        <v>252.35999999999999</v>
      </c>
      <c r="H463" s="189"/>
      <c r="I463" s="66">
        <f>SUM(I453:I462)</f>
        <v>0.1</v>
      </c>
      <c r="J463" s="66">
        <f>SUM(J453:J462)</f>
        <v>0.3</v>
      </c>
      <c r="K463" s="66">
        <f>SUM(K453:K462)</f>
        <v>0.17</v>
      </c>
      <c r="L463" s="66">
        <f>SUM(L453:L462)</f>
        <v>134.56</v>
      </c>
      <c r="M463" s="66">
        <f>SUM(M453:M462)</f>
        <v>1.87</v>
      </c>
    </row>
    <row r="464" spans="1:13" ht="12.75">
      <c r="A464" s="252" t="s">
        <v>24</v>
      </c>
      <c r="B464" s="253"/>
      <c r="C464" s="254"/>
      <c r="D464" s="9"/>
      <c r="E464" s="9"/>
      <c r="F464" s="9"/>
      <c r="G464" s="93">
        <v>0.21</v>
      </c>
      <c r="H464" s="94"/>
      <c r="I464" s="10"/>
      <c r="J464" s="10"/>
      <c r="K464" s="10"/>
      <c r="L464" s="10"/>
      <c r="M464" s="10"/>
    </row>
    <row r="465" spans="1:13" ht="17.25" customHeight="1">
      <c r="A465" s="84"/>
      <c r="B465" s="83"/>
      <c r="C465" s="21" t="s">
        <v>68</v>
      </c>
      <c r="D465" s="7"/>
      <c r="E465" s="7"/>
      <c r="F465" s="7"/>
      <c r="G465" s="7"/>
      <c r="H465" s="34"/>
      <c r="I465" s="33"/>
      <c r="J465" s="33"/>
      <c r="K465" s="33"/>
      <c r="L465" s="33"/>
      <c r="M465" s="33"/>
    </row>
    <row r="466" spans="1:13" ht="12.75" customHeight="1">
      <c r="A466" s="57">
        <v>82</v>
      </c>
      <c r="B466" s="136" t="s">
        <v>94</v>
      </c>
      <c r="C466" s="53">
        <v>100</v>
      </c>
      <c r="D466" s="36">
        <v>1.5</v>
      </c>
      <c r="E466" s="36">
        <v>0.1</v>
      </c>
      <c r="F466" s="36">
        <v>21</v>
      </c>
      <c r="G466" s="307">
        <v>89</v>
      </c>
      <c r="H466" s="182"/>
      <c r="I466" s="36">
        <v>0.04</v>
      </c>
      <c r="J466" s="36">
        <v>10</v>
      </c>
      <c r="K466" s="36">
        <v>0.05</v>
      </c>
      <c r="L466" s="36">
        <v>8</v>
      </c>
      <c r="M466" s="36">
        <v>0.6</v>
      </c>
    </row>
    <row r="467" spans="1:13" ht="12.75">
      <c r="A467" s="20"/>
      <c r="B467" s="237" t="s">
        <v>32</v>
      </c>
      <c r="C467" s="238"/>
      <c r="D467" s="37">
        <v>1.5</v>
      </c>
      <c r="E467" s="37">
        <v>0.1</v>
      </c>
      <c r="F467" s="110">
        <v>21</v>
      </c>
      <c r="G467" s="190">
        <v>89</v>
      </c>
      <c r="H467" s="182"/>
      <c r="I467" s="37">
        <v>0.04</v>
      </c>
      <c r="J467" s="37">
        <v>10</v>
      </c>
      <c r="K467" s="37">
        <v>0.05</v>
      </c>
      <c r="L467" s="37">
        <v>8</v>
      </c>
      <c r="M467" s="37">
        <v>0.6</v>
      </c>
    </row>
    <row r="468" spans="1:13" ht="14.25" customHeight="1">
      <c r="A468" s="180" t="s">
        <v>39</v>
      </c>
      <c r="B468" s="237"/>
      <c r="C468" s="238"/>
      <c r="D468" s="49"/>
      <c r="E468" s="49"/>
      <c r="F468" s="49"/>
      <c r="G468" s="80">
        <v>0.05</v>
      </c>
      <c r="H468" s="42"/>
      <c r="I468" s="73"/>
      <c r="J468" s="73"/>
      <c r="K468" s="73"/>
      <c r="L468" s="73"/>
      <c r="M468" s="73"/>
    </row>
    <row r="469" spans="1:13" ht="21.75" customHeight="1">
      <c r="A469" s="68"/>
      <c r="B469" s="68"/>
      <c r="C469" s="286" t="s">
        <v>67</v>
      </c>
      <c r="D469" s="286"/>
      <c r="E469" s="286"/>
      <c r="F469" s="286"/>
      <c r="G469" s="286"/>
      <c r="H469" s="69"/>
      <c r="I469" s="69"/>
      <c r="J469" s="69"/>
      <c r="K469" s="69"/>
      <c r="L469" s="69"/>
      <c r="M469" s="69"/>
    </row>
    <row r="470" spans="1:13" ht="12.75">
      <c r="A470" s="178">
        <v>157</v>
      </c>
      <c r="B470" s="222" t="s">
        <v>125</v>
      </c>
      <c r="C470" s="222">
        <v>30</v>
      </c>
      <c r="D470" s="222">
        <v>0.6</v>
      </c>
      <c r="E470" s="222">
        <v>5.45</v>
      </c>
      <c r="F470" s="222">
        <v>2.1</v>
      </c>
      <c r="G470" s="262">
        <v>19.3</v>
      </c>
      <c r="H470" s="272"/>
      <c r="I470" s="200">
        <v>0</v>
      </c>
      <c r="J470" s="222">
        <v>5.46</v>
      </c>
      <c r="K470" s="222">
        <v>0.02</v>
      </c>
      <c r="L470" s="222">
        <v>19.2</v>
      </c>
      <c r="M470" s="222">
        <v>0.55</v>
      </c>
    </row>
    <row r="471" spans="1:13" ht="4.5" customHeight="1">
      <c r="A471" s="224"/>
      <c r="B471" s="377"/>
      <c r="C471" s="281"/>
      <c r="D471" s="223"/>
      <c r="E471" s="223"/>
      <c r="F471" s="236"/>
      <c r="G471" s="266"/>
      <c r="H471" s="267"/>
      <c r="I471" s="288"/>
      <c r="J471" s="223"/>
      <c r="K471" s="223"/>
      <c r="L471" s="223"/>
      <c r="M471" s="223"/>
    </row>
    <row r="472" spans="1:13" ht="12.75" customHeight="1">
      <c r="A472" s="179">
        <v>118</v>
      </c>
      <c r="B472" s="211" t="s">
        <v>184</v>
      </c>
      <c r="C472" s="211">
        <v>150</v>
      </c>
      <c r="D472" s="217">
        <v>5.77</v>
      </c>
      <c r="E472" s="217">
        <v>4.19</v>
      </c>
      <c r="F472" s="217">
        <v>15.7</v>
      </c>
      <c r="G472" s="205">
        <v>96.4</v>
      </c>
      <c r="H472" s="206"/>
      <c r="I472" s="201">
        <v>0.11</v>
      </c>
      <c r="J472" s="201">
        <v>3.13</v>
      </c>
      <c r="K472" s="201">
        <v>0.04</v>
      </c>
      <c r="L472" s="201">
        <v>12.26</v>
      </c>
      <c r="M472" s="201">
        <v>0.67</v>
      </c>
    </row>
    <row r="473" spans="1:13" ht="2.25" customHeight="1">
      <c r="A473" s="179"/>
      <c r="B473" s="211"/>
      <c r="C473" s="211"/>
      <c r="D473" s="217"/>
      <c r="E473" s="217"/>
      <c r="F473" s="217"/>
      <c r="G473" s="205"/>
      <c r="H473" s="206"/>
      <c r="I473" s="201"/>
      <c r="J473" s="201"/>
      <c r="K473" s="201"/>
      <c r="L473" s="201"/>
      <c r="M473" s="201"/>
    </row>
    <row r="474" spans="1:13" ht="12.75" hidden="1">
      <c r="A474" s="179"/>
      <c r="B474" s="211"/>
      <c r="C474" s="211"/>
      <c r="D474" s="217"/>
      <c r="E474" s="217"/>
      <c r="F474" s="217"/>
      <c r="G474" s="205"/>
      <c r="H474" s="206"/>
      <c r="I474" s="201"/>
      <c r="J474" s="201"/>
      <c r="K474" s="201"/>
      <c r="L474" s="201"/>
      <c r="M474" s="201"/>
    </row>
    <row r="475" spans="1:13" ht="12.75" hidden="1">
      <c r="A475" s="179"/>
      <c r="B475" s="211"/>
      <c r="C475" s="211"/>
      <c r="D475" s="217"/>
      <c r="E475" s="217"/>
      <c r="F475" s="217"/>
      <c r="G475" s="205"/>
      <c r="H475" s="206"/>
      <c r="I475" s="201"/>
      <c r="J475" s="201"/>
      <c r="K475" s="201"/>
      <c r="L475" s="201"/>
      <c r="M475" s="201"/>
    </row>
    <row r="476" spans="1:13" ht="12.75" hidden="1">
      <c r="A476" s="179"/>
      <c r="B476" s="211"/>
      <c r="C476" s="211"/>
      <c r="D476" s="217"/>
      <c r="E476" s="217"/>
      <c r="F476" s="217"/>
      <c r="G476" s="205"/>
      <c r="H476" s="206"/>
      <c r="I476" s="201"/>
      <c r="J476" s="201"/>
      <c r="K476" s="201"/>
      <c r="L476" s="201"/>
      <c r="M476" s="201"/>
    </row>
    <row r="477" spans="1:13" ht="12.75" hidden="1">
      <c r="A477" s="179"/>
      <c r="B477" s="211"/>
      <c r="C477" s="211"/>
      <c r="D477" s="217"/>
      <c r="E477" s="217"/>
      <c r="F477" s="217"/>
      <c r="G477" s="205"/>
      <c r="H477" s="206"/>
      <c r="I477" s="201"/>
      <c r="J477" s="201"/>
      <c r="K477" s="201"/>
      <c r="L477" s="201"/>
      <c r="M477" s="201"/>
    </row>
    <row r="478" spans="1:13" ht="12.75" hidden="1">
      <c r="A478" s="179"/>
      <c r="B478" s="211"/>
      <c r="C478" s="211"/>
      <c r="D478" s="217"/>
      <c r="E478" s="217"/>
      <c r="F478" s="217"/>
      <c r="G478" s="205"/>
      <c r="H478" s="206"/>
      <c r="I478" s="201"/>
      <c r="J478" s="201"/>
      <c r="K478" s="201"/>
      <c r="L478" s="201"/>
      <c r="M478" s="201"/>
    </row>
    <row r="479" spans="1:13" ht="12.75" hidden="1">
      <c r="A479" s="230"/>
      <c r="B479" s="221"/>
      <c r="C479" s="221"/>
      <c r="D479" s="218"/>
      <c r="E479" s="218"/>
      <c r="F479" s="218"/>
      <c r="G479" s="207"/>
      <c r="H479" s="208"/>
      <c r="I479" s="202"/>
      <c r="J479" s="202"/>
      <c r="K479" s="202"/>
      <c r="L479" s="202"/>
      <c r="M479" s="202"/>
    </row>
    <row r="480" spans="1:13" ht="12.75">
      <c r="A480" s="178">
        <v>299</v>
      </c>
      <c r="B480" s="340" t="s">
        <v>185</v>
      </c>
      <c r="C480" s="222">
        <v>50</v>
      </c>
      <c r="D480" s="200">
        <v>1.36</v>
      </c>
      <c r="E480" s="200">
        <v>3.34</v>
      </c>
      <c r="F480" s="200">
        <v>13.98</v>
      </c>
      <c r="G480" s="231">
        <v>113.5</v>
      </c>
      <c r="H480" s="232"/>
      <c r="I480" s="222">
        <v>0.14</v>
      </c>
      <c r="J480" s="200">
        <v>5.18</v>
      </c>
      <c r="K480" s="222">
        <v>0.06</v>
      </c>
      <c r="L480" s="222">
        <v>34.29</v>
      </c>
      <c r="M480" s="222">
        <v>0.99</v>
      </c>
    </row>
    <row r="481" spans="1:13" ht="14.25" customHeight="1">
      <c r="A481" s="179"/>
      <c r="B481" s="341"/>
      <c r="C481" s="229"/>
      <c r="D481" s="201"/>
      <c r="E481" s="201"/>
      <c r="F481" s="201"/>
      <c r="G481" s="268"/>
      <c r="H481" s="269"/>
      <c r="I481" s="229"/>
      <c r="J481" s="201"/>
      <c r="K481" s="229"/>
      <c r="L481" s="229"/>
      <c r="M481" s="229"/>
    </row>
    <row r="482" spans="1:13" ht="12.75" hidden="1">
      <c r="A482" s="230"/>
      <c r="B482" s="342"/>
      <c r="C482" s="236"/>
      <c r="D482" s="202"/>
      <c r="E482" s="202"/>
      <c r="F482" s="202"/>
      <c r="G482" s="270"/>
      <c r="H482" s="271"/>
      <c r="I482" s="236"/>
      <c r="J482" s="202"/>
      <c r="K482" s="236"/>
      <c r="L482" s="236"/>
      <c r="M482" s="236"/>
    </row>
    <row r="483" spans="1:13" ht="17.25" customHeight="1">
      <c r="A483" s="219">
        <v>377</v>
      </c>
      <c r="B483" s="210" t="s">
        <v>137</v>
      </c>
      <c r="C483" s="222">
        <v>110</v>
      </c>
      <c r="D483" s="200">
        <v>5.66</v>
      </c>
      <c r="E483" s="200">
        <v>9.3</v>
      </c>
      <c r="F483" s="200">
        <v>4.56</v>
      </c>
      <c r="G483" s="231">
        <v>124.54</v>
      </c>
      <c r="H483" s="232"/>
      <c r="I483" s="200">
        <v>0.04</v>
      </c>
      <c r="J483" s="200">
        <v>1.53</v>
      </c>
      <c r="K483" s="200">
        <v>0.03</v>
      </c>
      <c r="L483" s="200">
        <v>18.11</v>
      </c>
      <c r="M483" s="200">
        <v>0.72</v>
      </c>
    </row>
    <row r="484" spans="1:13" ht="1.5" customHeight="1">
      <c r="A484" s="220"/>
      <c r="B484" s="211"/>
      <c r="C484" s="229"/>
      <c r="D484" s="201"/>
      <c r="E484" s="201"/>
      <c r="F484" s="201"/>
      <c r="G484" s="268"/>
      <c r="H484" s="269"/>
      <c r="I484" s="201"/>
      <c r="J484" s="201"/>
      <c r="K484" s="201"/>
      <c r="L484" s="201"/>
      <c r="M484" s="201"/>
    </row>
    <row r="485" spans="1:13" ht="12.75" hidden="1">
      <c r="A485" s="220"/>
      <c r="B485" s="211"/>
      <c r="C485" s="229"/>
      <c r="D485" s="201"/>
      <c r="E485" s="201"/>
      <c r="F485" s="201"/>
      <c r="G485" s="268"/>
      <c r="H485" s="269"/>
      <c r="I485" s="201"/>
      <c r="J485" s="201"/>
      <c r="K485" s="201"/>
      <c r="L485" s="201"/>
      <c r="M485" s="201"/>
    </row>
    <row r="486" spans="1:13" ht="12.75" hidden="1">
      <c r="A486" s="220"/>
      <c r="B486" s="211"/>
      <c r="C486" s="229"/>
      <c r="D486" s="201"/>
      <c r="E486" s="201"/>
      <c r="F486" s="201"/>
      <c r="G486" s="268"/>
      <c r="H486" s="269"/>
      <c r="I486" s="201"/>
      <c r="J486" s="201"/>
      <c r="K486" s="201"/>
      <c r="L486" s="201"/>
      <c r="M486" s="201"/>
    </row>
    <row r="487" spans="1:13" ht="12.75" hidden="1">
      <c r="A487" s="220"/>
      <c r="B487" s="211"/>
      <c r="C487" s="229"/>
      <c r="D487" s="201"/>
      <c r="E487" s="201"/>
      <c r="F487" s="201"/>
      <c r="G487" s="268"/>
      <c r="H487" s="269"/>
      <c r="I487" s="201"/>
      <c r="J487" s="201"/>
      <c r="K487" s="201"/>
      <c r="L487" s="201"/>
      <c r="M487" s="201"/>
    </row>
    <row r="488" spans="1:13" ht="12.75">
      <c r="A488" s="45">
        <v>497</v>
      </c>
      <c r="B488" s="160" t="s">
        <v>188</v>
      </c>
      <c r="C488" s="130">
        <v>150</v>
      </c>
      <c r="D488" s="130">
        <v>94</v>
      </c>
      <c r="E488" s="130">
        <v>87</v>
      </c>
      <c r="F488" s="167">
        <v>99</v>
      </c>
      <c r="G488" s="231">
        <v>72</v>
      </c>
      <c r="H488" s="232"/>
      <c r="I488" s="47">
        <v>0.04</v>
      </c>
      <c r="J488" s="47">
        <v>0.9</v>
      </c>
      <c r="K488" s="47">
        <v>3.5</v>
      </c>
      <c r="L488" s="47">
        <v>4.05</v>
      </c>
      <c r="M488" s="47">
        <v>6.2</v>
      </c>
    </row>
    <row r="489" spans="1:13" ht="12.75">
      <c r="A489" s="166">
        <v>574</v>
      </c>
      <c r="B489" s="103" t="s">
        <v>83</v>
      </c>
      <c r="C489" s="128">
        <v>25</v>
      </c>
      <c r="D489" s="58">
        <v>6.8</v>
      </c>
      <c r="E489" s="58">
        <v>1.1</v>
      </c>
      <c r="F489" s="61">
        <v>42</v>
      </c>
      <c r="G489" s="257">
        <v>199.5</v>
      </c>
      <c r="H489" s="258"/>
      <c r="I489" s="59">
        <v>0.31</v>
      </c>
      <c r="J489" s="60"/>
      <c r="K489" s="60"/>
      <c r="L489" s="60">
        <v>37</v>
      </c>
      <c r="M489" s="60">
        <v>4.6</v>
      </c>
    </row>
    <row r="490" spans="1:13" ht="12.75">
      <c r="A490" s="57"/>
      <c r="B490" s="103"/>
      <c r="C490" s="129"/>
      <c r="D490" s="60"/>
      <c r="E490" s="60"/>
      <c r="F490" s="60"/>
      <c r="G490" s="186"/>
      <c r="H490" s="187"/>
      <c r="I490" s="60"/>
      <c r="J490" s="60"/>
      <c r="K490" s="60"/>
      <c r="L490" s="60"/>
      <c r="M490" s="60"/>
    </row>
    <row r="491" spans="1:13" ht="12.75">
      <c r="A491" s="252" t="s">
        <v>18</v>
      </c>
      <c r="B491" s="254"/>
      <c r="C491" s="164">
        <f>SUM(C470:C490)</f>
        <v>515</v>
      </c>
      <c r="D491" s="90">
        <f>SUM(D470:D490)</f>
        <v>114.19</v>
      </c>
      <c r="E491" s="90">
        <f>SUM(E470:E490)</f>
        <v>110.38</v>
      </c>
      <c r="F491" s="90">
        <f>SUM(F470:F490)</f>
        <v>177.34</v>
      </c>
      <c r="G491" s="188">
        <f>SUM(G470:H490)</f>
        <v>625.24</v>
      </c>
      <c r="H491" s="189"/>
      <c r="I491" s="90">
        <f>SUM(I470:I490)</f>
        <v>0.6399999999999999</v>
      </c>
      <c r="J491" s="90">
        <f>SUM(J470:J490)</f>
        <v>16.2</v>
      </c>
      <c r="K491" s="90">
        <f>SUM(K470:K490)</f>
        <v>3.65</v>
      </c>
      <c r="L491" s="90">
        <f>SUM(L470:L490)</f>
        <v>124.91</v>
      </c>
      <c r="M491" s="90">
        <f>SUM(M470:M490)</f>
        <v>13.729999999999999</v>
      </c>
    </row>
    <row r="492" spans="1:13" ht="12.75">
      <c r="A492" s="252" t="s">
        <v>25</v>
      </c>
      <c r="B492" s="253"/>
      <c r="C492" s="254"/>
      <c r="D492" s="28"/>
      <c r="E492" s="28"/>
      <c r="F492" s="28"/>
      <c r="G492" s="77">
        <v>0.368</v>
      </c>
      <c r="H492" s="95"/>
      <c r="I492" s="96"/>
      <c r="J492" s="96"/>
      <c r="K492" s="96"/>
      <c r="L492" s="96"/>
      <c r="M492" s="96"/>
    </row>
    <row r="493" spans="1:13" ht="22.5" customHeight="1">
      <c r="A493" s="68"/>
      <c r="B493" s="68"/>
      <c r="C493" s="261" t="s">
        <v>190</v>
      </c>
      <c r="D493" s="261"/>
      <c r="E493" s="261"/>
      <c r="F493" s="261"/>
      <c r="G493" s="261"/>
      <c r="H493" s="113"/>
      <c r="I493" s="69"/>
      <c r="J493" s="69"/>
      <c r="K493" s="69"/>
      <c r="L493" s="69"/>
      <c r="M493" s="69"/>
    </row>
    <row r="494" spans="1:13" ht="12.75">
      <c r="A494" s="219">
        <v>289</v>
      </c>
      <c r="B494" s="210" t="s">
        <v>138</v>
      </c>
      <c r="C494" s="213">
        <v>150</v>
      </c>
      <c r="D494" s="216">
        <v>7.5</v>
      </c>
      <c r="E494" s="216">
        <v>2.44</v>
      </c>
      <c r="F494" s="216">
        <v>22.55</v>
      </c>
      <c r="G494" s="203">
        <v>105.7</v>
      </c>
      <c r="H494" s="204"/>
      <c r="I494" s="200">
        <v>0.018</v>
      </c>
      <c r="J494" s="200">
        <v>0.08</v>
      </c>
      <c r="K494" s="200">
        <v>0.08</v>
      </c>
      <c r="L494" s="200">
        <v>30.73</v>
      </c>
      <c r="M494" s="200">
        <v>0.52</v>
      </c>
    </row>
    <row r="495" spans="1:13" ht="6" customHeight="1">
      <c r="A495" s="220"/>
      <c r="B495" s="211"/>
      <c r="C495" s="214"/>
      <c r="D495" s="217"/>
      <c r="E495" s="217"/>
      <c r="F495" s="217"/>
      <c r="G495" s="205"/>
      <c r="H495" s="206"/>
      <c r="I495" s="201"/>
      <c r="J495" s="201"/>
      <c r="K495" s="201"/>
      <c r="L495" s="201"/>
      <c r="M495" s="201"/>
    </row>
    <row r="496" spans="1:13" ht="12.75" hidden="1">
      <c r="A496" s="220"/>
      <c r="B496" s="211"/>
      <c r="C496" s="214"/>
      <c r="D496" s="217"/>
      <c r="E496" s="217"/>
      <c r="F496" s="217"/>
      <c r="G496" s="205"/>
      <c r="H496" s="206"/>
      <c r="I496" s="201"/>
      <c r="J496" s="201"/>
      <c r="K496" s="201"/>
      <c r="L496" s="201"/>
      <c r="M496" s="201"/>
    </row>
    <row r="497" spans="1:13" ht="12.75" hidden="1">
      <c r="A497" s="220"/>
      <c r="B497" s="211"/>
      <c r="C497" s="214"/>
      <c r="D497" s="217"/>
      <c r="E497" s="217"/>
      <c r="F497" s="217"/>
      <c r="G497" s="205"/>
      <c r="H497" s="206"/>
      <c r="I497" s="201"/>
      <c r="J497" s="201"/>
      <c r="K497" s="201"/>
      <c r="L497" s="201"/>
      <c r="M497" s="201"/>
    </row>
    <row r="498" spans="1:13" ht="12.75" hidden="1">
      <c r="A498" s="220"/>
      <c r="B498" s="211"/>
      <c r="C498" s="214"/>
      <c r="D498" s="217"/>
      <c r="E498" s="217"/>
      <c r="F498" s="217"/>
      <c r="G498" s="205"/>
      <c r="H498" s="206"/>
      <c r="I498" s="201"/>
      <c r="J498" s="201"/>
      <c r="K498" s="201"/>
      <c r="L498" s="201"/>
      <c r="M498" s="201"/>
    </row>
    <row r="499" spans="1:13" ht="12.75" hidden="1">
      <c r="A499" s="220"/>
      <c r="B499" s="211"/>
      <c r="C499" s="214"/>
      <c r="D499" s="217"/>
      <c r="E499" s="217"/>
      <c r="F499" s="217"/>
      <c r="G499" s="205"/>
      <c r="H499" s="206"/>
      <c r="I499" s="201"/>
      <c r="J499" s="201"/>
      <c r="K499" s="201"/>
      <c r="L499" s="201"/>
      <c r="M499" s="201"/>
    </row>
    <row r="500" spans="1:13" ht="12.75" hidden="1">
      <c r="A500" s="220"/>
      <c r="B500" s="211"/>
      <c r="C500" s="214"/>
      <c r="D500" s="217"/>
      <c r="E500" s="217"/>
      <c r="F500" s="217"/>
      <c r="G500" s="205"/>
      <c r="H500" s="206"/>
      <c r="I500" s="201"/>
      <c r="J500" s="201"/>
      <c r="K500" s="201"/>
      <c r="L500" s="201"/>
      <c r="M500" s="201"/>
    </row>
    <row r="501" spans="1:13" ht="12.75" hidden="1">
      <c r="A501" s="220"/>
      <c r="B501" s="211"/>
      <c r="C501" s="214"/>
      <c r="D501" s="217"/>
      <c r="E501" s="217"/>
      <c r="F501" s="217"/>
      <c r="G501" s="205"/>
      <c r="H501" s="206"/>
      <c r="I501" s="201"/>
      <c r="J501" s="201"/>
      <c r="K501" s="201"/>
      <c r="L501" s="201"/>
      <c r="M501" s="201"/>
    </row>
    <row r="502" spans="1:13" ht="12.75" hidden="1">
      <c r="A502" s="220"/>
      <c r="B502" s="221"/>
      <c r="C502" s="214"/>
      <c r="D502" s="217"/>
      <c r="E502" s="217"/>
      <c r="F502" s="217"/>
      <c r="G502" s="205"/>
      <c r="H502" s="206"/>
      <c r="I502" s="201"/>
      <c r="J502" s="201"/>
      <c r="K502" s="201"/>
      <c r="L502" s="201"/>
      <c r="M502" s="201"/>
    </row>
    <row r="503" spans="1:13" ht="12.75">
      <c r="A503" s="178">
        <v>457</v>
      </c>
      <c r="B503" s="210" t="s">
        <v>103</v>
      </c>
      <c r="C503" s="213">
        <v>180</v>
      </c>
      <c r="D503" s="216">
        <v>0.56</v>
      </c>
      <c r="E503" s="216">
        <v>0</v>
      </c>
      <c r="F503" s="216">
        <v>27.4</v>
      </c>
      <c r="G503" s="203">
        <v>25</v>
      </c>
      <c r="H503" s="204"/>
      <c r="I503" s="200">
        <v>0.01</v>
      </c>
      <c r="J503" s="200">
        <v>0.15</v>
      </c>
      <c r="K503" s="200">
        <v>0.01</v>
      </c>
      <c r="L503" s="200">
        <v>56.37</v>
      </c>
      <c r="M503" s="200">
        <v>1.58</v>
      </c>
    </row>
    <row r="504" spans="1:13" ht="2.25" customHeight="1">
      <c r="A504" s="179"/>
      <c r="B504" s="211"/>
      <c r="C504" s="214"/>
      <c r="D504" s="217"/>
      <c r="E504" s="217"/>
      <c r="F504" s="217"/>
      <c r="G504" s="205"/>
      <c r="H504" s="206"/>
      <c r="I504" s="201"/>
      <c r="J504" s="201"/>
      <c r="K504" s="201"/>
      <c r="L504" s="201"/>
      <c r="M504" s="201"/>
    </row>
    <row r="505" spans="1:13" ht="12.75" hidden="1">
      <c r="A505" s="209"/>
      <c r="B505" s="212"/>
      <c r="C505" s="215"/>
      <c r="D505" s="218"/>
      <c r="E505" s="218"/>
      <c r="F505" s="218"/>
      <c r="G505" s="207"/>
      <c r="H505" s="208"/>
      <c r="I505" s="202"/>
      <c r="J505" s="202"/>
      <c r="K505" s="202"/>
      <c r="L505" s="202"/>
      <c r="M505" s="202"/>
    </row>
    <row r="506" spans="1:13" ht="12.75">
      <c r="A506" s="57">
        <v>573</v>
      </c>
      <c r="B506" s="103" t="s">
        <v>82</v>
      </c>
      <c r="C506" s="129">
        <v>70</v>
      </c>
      <c r="D506" s="60">
        <v>4.05</v>
      </c>
      <c r="E506" s="60">
        <v>0.6</v>
      </c>
      <c r="F506" s="60">
        <v>21</v>
      </c>
      <c r="G506" s="186">
        <v>101.5</v>
      </c>
      <c r="H506" s="187"/>
      <c r="I506" s="60">
        <v>0.21</v>
      </c>
      <c r="J506" s="60"/>
      <c r="K506" s="60"/>
      <c r="L506" s="60">
        <v>3.7</v>
      </c>
      <c r="M506" s="60">
        <v>2.8</v>
      </c>
    </row>
    <row r="507" spans="1:13" ht="12.75">
      <c r="A507" s="183" t="s">
        <v>34</v>
      </c>
      <c r="B507" s="185"/>
      <c r="C507" s="153">
        <f>SUM(C494:C506)</f>
        <v>400</v>
      </c>
      <c r="D507" s="62">
        <f>SUM(D494:D506)</f>
        <v>12.11</v>
      </c>
      <c r="E507" s="62">
        <f>SUM(E494:E506)</f>
        <v>3.04</v>
      </c>
      <c r="F507" s="62">
        <f>SUM(F494:F506)</f>
        <v>70.95</v>
      </c>
      <c r="G507" s="195">
        <f>SUM(G494:H506)</f>
        <v>232.2</v>
      </c>
      <c r="H507" s="196"/>
      <c r="I507" s="63">
        <f>SUM(I494:I506)</f>
        <v>0.238</v>
      </c>
      <c r="J507" s="63">
        <f>SUM(J494:J506)</f>
        <v>0.22999999999999998</v>
      </c>
      <c r="K507" s="63">
        <f>SUM(K494:K506)</f>
        <v>0.09</v>
      </c>
      <c r="L507" s="63">
        <f>SUM(L494:L506)</f>
        <v>90.8</v>
      </c>
      <c r="M507" s="62">
        <f>SUM(M494:M506)</f>
        <v>4.9</v>
      </c>
    </row>
    <row r="508" spans="1:13" ht="12.75">
      <c r="A508" s="183" t="s">
        <v>36</v>
      </c>
      <c r="B508" s="184"/>
      <c r="C508" s="185"/>
      <c r="D508" s="24"/>
      <c r="E508" s="24"/>
      <c r="F508" s="24"/>
      <c r="G508" s="116">
        <v>0.2</v>
      </c>
      <c r="H508" s="35"/>
      <c r="I508" s="75"/>
      <c r="J508" s="75"/>
      <c r="K508" s="75"/>
      <c r="L508" s="75"/>
      <c r="M508" s="75"/>
    </row>
    <row r="509" spans="1:13" ht="12.75">
      <c r="A509" s="183" t="s">
        <v>35</v>
      </c>
      <c r="B509" s="184"/>
      <c r="C509" s="185"/>
      <c r="D509" s="117">
        <f>D463+D467+D491+D507</f>
        <v>140.63</v>
      </c>
      <c r="E509" s="117">
        <f>E463+E467+E491+E507</f>
        <v>123.49</v>
      </c>
      <c r="F509" s="117">
        <f>F463+F467+F491+F507</f>
        <v>330.32</v>
      </c>
      <c r="G509" s="188">
        <f>G463+G467+G491+G507</f>
        <v>1198.8</v>
      </c>
      <c r="H509" s="187"/>
      <c r="I509" s="67">
        <f>I463+I467+I491+I507</f>
        <v>1.0179999999999998</v>
      </c>
      <c r="J509" s="67">
        <f>J463+J467+J491+J507</f>
        <v>26.73</v>
      </c>
      <c r="K509" s="67">
        <f>K463+K467+K491+K507</f>
        <v>3.96</v>
      </c>
      <c r="L509" s="67">
        <f>L463+L467+L491+L507</f>
        <v>358.27000000000004</v>
      </c>
      <c r="M509" s="67">
        <f>M463+M467+M491+M507</f>
        <v>21.1</v>
      </c>
    </row>
    <row r="510" spans="1:13" ht="12.75">
      <c r="A510" s="68"/>
      <c r="B510" s="68"/>
      <c r="C510" s="68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ht="15" customHeight="1"/>
    <row r="512" spans="1:13" ht="12.75">
      <c r="A512" s="197" t="s">
        <v>21</v>
      </c>
      <c r="B512" s="198"/>
      <c r="C512" s="199"/>
      <c r="D512" s="104">
        <f>D59+D86+D118+D160+D212+D273+D324+D385+D451+D509</f>
        <v>1131.0299999999997</v>
      </c>
      <c r="E512" s="104">
        <f>E59+E86+E118+E160+E212+E273+E324+E385+E451+E509</f>
        <v>1117.18</v>
      </c>
      <c r="F512" s="104">
        <f>F59+F86+F118+F160+F212+F273+F324+F385+F451+F509</f>
        <v>2502.6600000000003</v>
      </c>
      <c r="G512" s="193">
        <v>13993.5</v>
      </c>
      <c r="H512" s="385"/>
      <c r="I512" s="104">
        <f>I59+I86+I118+I160+I212+I273+I324+I385+I451+I509</f>
        <v>8.354</v>
      </c>
      <c r="J512" s="104">
        <f>J59+J86+J118+J160+J212+J273+J324+J385+J451+J509</f>
        <v>337.57</v>
      </c>
      <c r="K512" s="104">
        <f>K59+K86+K118+K160+K212+K273+K324+K385+K451+K509</f>
        <v>21.554</v>
      </c>
      <c r="L512" s="104">
        <f>L59+L86+L118+L160+L212+L273+L324+L385+L451+L509</f>
        <v>4932.740000000001</v>
      </c>
      <c r="M512" s="104">
        <f>M59+M86+M118+M160+M212+M273+M324+M385+M451+M509</f>
        <v>146.09</v>
      </c>
    </row>
    <row r="513" spans="1:13" ht="12.75">
      <c r="A513" s="197" t="s">
        <v>76</v>
      </c>
      <c r="B513" s="198"/>
      <c r="C513" s="199"/>
      <c r="D513" s="104">
        <f>D512/10</f>
        <v>113.10299999999998</v>
      </c>
      <c r="E513" s="104">
        <f>E512/10</f>
        <v>111.718</v>
      </c>
      <c r="F513" s="104">
        <f>F512/10</f>
        <v>250.26600000000002</v>
      </c>
      <c r="G513" s="193">
        <f>G512/10</f>
        <v>1399.35</v>
      </c>
      <c r="H513" s="194"/>
      <c r="I513" s="104">
        <f>I512/10</f>
        <v>0.8353999999999999</v>
      </c>
      <c r="J513" s="104">
        <f>J512/10</f>
        <v>33.757</v>
      </c>
      <c r="K513" s="104">
        <f>K512/10</f>
        <v>2.1553999999999998</v>
      </c>
      <c r="L513" s="104">
        <f>L512/10</f>
        <v>493.27400000000006</v>
      </c>
      <c r="M513" s="104">
        <f>M512/10</f>
        <v>14.609</v>
      </c>
    </row>
    <row r="514" spans="1:13" ht="12.75">
      <c r="A514" s="197" t="s">
        <v>22</v>
      </c>
      <c r="B514" s="198"/>
      <c r="C514" s="199"/>
      <c r="D514" s="104">
        <f>D15+D65+D92+D130+D171+D227+D286+D339+D398+D463</f>
        <v>104.44999999999999</v>
      </c>
      <c r="E514" s="104">
        <f>E15+E65+E92+E130+E171+E227+E286+E339+E398+E463</f>
        <v>121.08</v>
      </c>
      <c r="F514" s="104">
        <f>F15+F65+F92+F130+F171+F227+F286+F339+F398+F463</f>
        <v>542.78</v>
      </c>
      <c r="G514" s="193">
        <v>2798.7</v>
      </c>
      <c r="H514" s="194"/>
      <c r="I514" s="104">
        <f>I15+I65+I92+I130+I171+I227+I286+I339+I398+I463</f>
        <v>1.3559999999999999</v>
      </c>
      <c r="J514" s="104">
        <f>J15+J65+J92+J130+J171+J227+J286+J339+J398+J463</f>
        <v>10.04</v>
      </c>
      <c r="K514" s="104">
        <f>K15+K65+K92+K130+K171+K227+K286+K339+K398+K463</f>
        <v>1.8799999999999997</v>
      </c>
      <c r="L514" s="104">
        <f>L15+L65+L92+L130+L171+L227+L286+L339+L398+L463</f>
        <v>1656.11</v>
      </c>
      <c r="M514" s="104">
        <f>M15+M65+M92+M130+M171+M227+M286+M339+M398+M463</f>
        <v>18.95</v>
      </c>
    </row>
    <row r="515" spans="1:13" ht="12.75">
      <c r="A515" s="197" t="s">
        <v>75</v>
      </c>
      <c r="B515" s="198"/>
      <c r="C515" s="199"/>
      <c r="D515" s="104">
        <f>D514/10</f>
        <v>10.444999999999999</v>
      </c>
      <c r="E515" s="104">
        <f>E514/10</f>
        <v>12.108</v>
      </c>
      <c r="F515" s="104">
        <f>F514/10</f>
        <v>54.278</v>
      </c>
      <c r="G515" s="386">
        <f>G514/10</f>
        <v>279.87</v>
      </c>
      <c r="H515" s="387"/>
      <c r="I515" s="104">
        <f>I514/10</f>
        <v>0.1356</v>
      </c>
      <c r="J515" s="104">
        <f>J514/10</f>
        <v>1.004</v>
      </c>
      <c r="K515" s="104">
        <f>K514/10</f>
        <v>0.18799999999999997</v>
      </c>
      <c r="L515" s="104">
        <f>L514/10</f>
        <v>165.611</v>
      </c>
      <c r="M515" s="104">
        <f>M514/10</f>
        <v>1.895</v>
      </c>
    </row>
    <row r="516" spans="1:13" ht="12.75">
      <c r="A516" s="197" t="s">
        <v>24</v>
      </c>
      <c r="B516" s="198"/>
      <c r="C516" s="199"/>
      <c r="D516" s="40"/>
      <c r="E516" s="40"/>
      <c r="F516" s="40"/>
      <c r="G516" s="191">
        <v>0.2</v>
      </c>
      <c r="H516" s="199"/>
      <c r="I516" s="40"/>
      <c r="J516" s="40"/>
      <c r="K516" s="40"/>
      <c r="L516" s="40"/>
      <c r="M516" s="40"/>
    </row>
    <row r="517" spans="1:13" ht="12.75">
      <c r="A517" s="197" t="s">
        <v>69</v>
      </c>
      <c r="B517" s="198"/>
      <c r="C517" s="199"/>
      <c r="D517" s="104">
        <f>D20+D69+D96+D134+D175+D231+D290+D343+D402+D467</f>
        <v>617.9000000000001</v>
      </c>
      <c r="E517" s="104">
        <f>E20+E69+E96+E134+E175+E231+E290+E343+E402+E467</f>
        <v>614.4</v>
      </c>
      <c r="F517" s="104">
        <f>F20+F69+F96+F134+F175+F231+F290+F343+F402+F467</f>
        <v>683.4</v>
      </c>
      <c r="G517" s="193">
        <f>G20+G69+G96+G134+G175+G231+G290+G343+G402+G467</f>
        <v>786.6800000000001</v>
      </c>
      <c r="H517" s="194"/>
      <c r="I517" s="104">
        <f>I20+I69+I96+I134+I175+I231+I290+I343+I402+I467</f>
        <v>0.7100000000000002</v>
      </c>
      <c r="J517" s="104">
        <f>J20+J69+J96+J134+J175+J231+J290+J343+J402+J467</f>
        <v>92.18</v>
      </c>
      <c r="K517" s="104">
        <f>K20+K69+K96+K134+K175+K231+K290+K343+K402+K467</f>
        <v>12.299999999999999</v>
      </c>
      <c r="L517" s="104">
        <f>L20+L69+L96+L134+L175+L231+L290+L343+L402+L467</f>
        <v>98.18</v>
      </c>
      <c r="M517" s="104">
        <f>M20+M69+M96+M134+M175+M231+M290+M343+M402+M467</f>
        <v>26.280000000000005</v>
      </c>
    </row>
    <row r="518" spans="1:13" ht="12.75">
      <c r="A518" s="197" t="s">
        <v>70</v>
      </c>
      <c r="B518" s="198"/>
      <c r="C518" s="199"/>
      <c r="D518" s="104">
        <f>D517/10</f>
        <v>61.790000000000006</v>
      </c>
      <c r="E518" s="104">
        <f>E517/10</f>
        <v>61.44</v>
      </c>
      <c r="F518" s="104">
        <f>F517/10</f>
        <v>68.34</v>
      </c>
      <c r="G518" s="193">
        <f>G517/10</f>
        <v>78.668</v>
      </c>
      <c r="H518" s="194"/>
      <c r="I518" s="104">
        <f>I517/10</f>
        <v>0.07100000000000002</v>
      </c>
      <c r="J518" s="104">
        <f>J517/10</f>
        <v>9.218</v>
      </c>
      <c r="K518" s="104">
        <f>K517/10</f>
        <v>1.23</v>
      </c>
      <c r="L518" s="104">
        <f>L517/10</f>
        <v>9.818000000000001</v>
      </c>
      <c r="M518" s="104">
        <f>M517/10</f>
        <v>2.6280000000000006</v>
      </c>
    </row>
    <row r="519" spans="1:13" ht="12.75">
      <c r="A519" s="197" t="s">
        <v>39</v>
      </c>
      <c r="B519" s="198"/>
      <c r="C519" s="199"/>
      <c r="D519" s="40"/>
      <c r="E519" s="40"/>
      <c r="F519" s="40"/>
      <c r="G519" s="191">
        <v>0.047</v>
      </c>
      <c r="H519" s="187"/>
      <c r="I519" s="40"/>
      <c r="J519" s="40"/>
      <c r="K519" s="40"/>
      <c r="L519" s="40"/>
      <c r="M519" s="40"/>
    </row>
    <row r="520" spans="1:13" ht="12.75">
      <c r="A520" s="197" t="s">
        <v>23</v>
      </c>
      <c r="B520" s="198"/>
      <c r="C520" s="199"/>
      <c r="D520" s="104">
        <f>D47+D79+D107+D145+D200+D258+D305+D367+D434+D491</f>
        <v>312.96000000000004</v>
      </c>
      <c r="E520" s="104">
        <f>E47+E79+E107+E145+E200+E258+E305+E367+E434+E491</f>
        <v>308.30000000000007</v>
      </c>
      <c r="F520" s="104">
        <f>F47+F79+F107+F145+F200+F258+F305+F367+F434+F491</f>
        <v>819.08</v>
      </c>
      <c r="G520" s="193">
        <v>4898</v>
      </c>
      <c r="H520" s="194"/>
      <c r="I520" s="104">
        <f>I47+I79+I107+I145+I200+I258+I305+I367+I434+I491</f>
        <v>4.8999999999999995</v>
      </c>
      <c r="J520" s="104">
        <f>J47+J79+J107+J145+J200+J258+J305+J367+J434+J491</f>
        <v>205.44999999999996</v>
      </c>
      <c r="K520" s="104">
        <f>K47+K79+K107+K145+K200+K258+K305+K367+K434+K491</f>
        <v>5.4639999999999995</v>
      </c>
      <c r="L520" s="104">
        <f>L47+L79+L107+L145+L200+L258+L305+L367+L434+L491</f>
        <v>1381.8800000000003</v>
      </c>
      <c r="M520" s="104">
        <f>M47+M79+M107+M145+M200+M258+M305+M367+M434+M491</f>
        <v>78.25999999999999</v>
      </c>
    </row>
    <row r="521" spans="1:13" ht="12.75">
      <c r="A521" s="197" t="s">
        <v>74</v>
      </c>
      <c r="B521" s="198"/>
      <c r="C521" s="199"/>
      <c r="D521" s="104">
        <f>D520/10</f>
        <v>31.296000000000003</v>
      </c>
      <c r="E521" s="104">
        <f>E520/10</f>
        <v>30.830000000000005</v>
      </c>
      <c r="F521" s="104">
        <f>F520/10</f>
        <v>81.908</v>
      </c>
      <c r="G521" s="193">
        <f>G520/10</f>
        <v>489.8</v>
      </c>
      <c r="H521" s="194"/>
      <c r="I521" s="104">
        <f>I520/10</f>
        <v>0.48999999999999994</v>
      </c>
      <c r="J521" s="104">
        <f>J520/10</f>
        <v>20.544999999999995</v>
      </c>
      <c r="K521" s="104">
        <f>K520/10</f>
        <v>0.5464</v>
      </c>
      <c r="L521" s="104">
        <f>L520/10</f>
        <v>138.18800000000005</v>
      </c>
      <c r="M521" s="104">
        <f>M520/10</f>
        <v>7.825999999999999</v>
      </c>
    </row>
    <row r="522" spans="1:13" ht="12.75">
      <c r="A522" s="197" t="s">
        <v>25</v>
      </c>
      <c r="B522" s="198"/>
      <c r="C522" s="199"/>
      <c r="D522" s="40"/>
      <c r="E522" s="40"/>
      <c r="F522" s="40"/>
      <c r="G522" s="191">
        <v>0.35</v>
      </c>
      <c r="H522" s="192"/>
      <c r="I522" s="40"/>
      <c r="J522" s="40"/>
      <c r="K522" s="40"/>
      <c r="L522" s="40"/>
      <c r="M522" s="40"/>
    </row>
    <row r="523" spans="1:13" ht="12.75">
      <c r="A523" s="197" t="s">
        <v>71</v>
      </c>
      <c r="B523" s="198"/>
      <c r="C523" s="199"/>
      <c r="D523" s="104">
        <f>D56+D84+D116+D158+D210+D271+D322+D383+D449+D507</f>
        <v>95.72</v>
      </c>
      <c r="E523" s="104">
        <f>E56+E84+E116+E158+E210+E271+E322+E383+E449+E507</f>
        <v>73.4</v>
      </c>
      <c r="F523" s="104">
        <f>F56+F84+F116+F158+F210+F271+F322+F383+F449+F507</f>
        <v>457.4</v>
      </c>
      <c r="G523" s="193">
        <f>G56+G84+G116+G158+G210+G271+G322+G383+G449+G507</f>
        <v>2241.12</v>
      </c>
      <c r="H523" s="194"/>
      <c r="I523" s="104">
        <f>I56+I84+I116+I158+I210+I271+I322+I383+I449+I507</f>
        <v>1.3880000000000001</v>
      </c>
      <c r="J523" s="104">
        <f>J56+J84+J116+J158+J210+J271+J322+J383+J449+J507</f>
        <v>29.900000000000006</v>
      </c>
      <c r="K523" s="104">
        <f>K56+K84+K116+K158+K210+K271+K322+K383+K449+K507</f>
        <v>1.9100000000000004</v>
      </c>
      <c r="L523" s="104">
        <f>L56+L84+L116+L158+L210+L271+L322+L383+L449+L507</f>
        <v>1796.57</v>
      </c>
      <c r="M523" s="104">
        <f>M56+M84+M116+M158+M210+M271+M322+M383+M449+M507</f>
        <v>22.6</v>
      </c>
    </row>
    <row r="524" spans="1:13" ht="12.75">
      <c r="A524" s="197" t="s">
        <v>73</v>
      </c>
      <c r="B524" s="198"/>
      <c r="C524" s="199"/>
      <c r="D524" s="104">
        <f>D523/10</f>
        <v>9.572</v>
      </c>
      <c r="E524" s="104">
        <f>E523/10</f>
        <v>7.340000000000001</v>
      </c>
      <c r="F524" s="104">
        <f>F523/10</f>
        <v>45.739999999999995</v>
      </c>
      <c r="G524" s="193">
        <f>G523/10</f>
        <v>224.112</v>
      </c>
      <c r="H524" s="194"/>
      <c r="I524" s="104">
        <f>I523/10</f>
        <v>0.1388</v>
      </c>
      <c r="J524" s="104">
        <f>J523/10</f>
        <v>2.9900000000000007</v>
      </c>
      <c r="K524" s="104">
        <f>K523/10</f>
        <v>0.19100000000000003</v>
      </c>
      <c r="L524" s="104">
        <f>L523/10</f>
        <v>179.65699999999998</v>
      </c>
      <c r="M524" s="104">
        <f>M523/10</f>
        <v>2.2600000000000002</v>
      </c>
    </row>
    <row r="525" spans="1:13" ht="12.75">
      <c r="A525" s="197" t="s">
        <v>72</v>
      </c>
      <c r="B525" s="198"/>
      <c r="C525" s="199"/>
      <c r="D525" s="40"/>
      <c r="E525" s="40"/>
      <c r="F525" s="40"/>
      <c r="G525" s="191">
        <v>0.15</v>
      </c>
      <c r="H525" s="192"/>
      <c r="I525" s="40"/>
      <c r="J525" s="40"/>
      <c r="K525" s="40"/>
      <c r="L525" s="40"/>
      <c r="M525" s="40"/>
    </row>
    <row r="526" spans="1:13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</row>
    <row r="527" spans="1:13" ht="66.75" customHeight="1">
      <c r="A527" s="396" t="s">
        <v>171</v>
      </c>
      <c r="B527" s="396"/>
      <c r="C527" s="396"/>
      <c r="D527" s="396"/>
      <c r="E527" s="396"/>
      <c r="F527" s="396"/>
      <c r="G527" s="396"/>
      <c r="H527" s="396"/>
      <c r="I527" s="396"/>
      <c r="J527" s="396"/>
      <c r="K527" s="396"/>
      <c r="L527" s="396"/>
      <c r="M527" s="396"/>
    </row>
    <row r="528" spans="1:13" ht="40.5" customHeight="1">
      <c r="A528" s="396" t="s">
        <v>174</v>
      </c>
      <c r="B528" s="396"/>
      <c r="C528" s="396"/>
      <c r="D528" s="396"/>
      <c r="E528" s="396"/>
      <c r="F528" s="396"/>
      <c r="G528" s="396"/>
      <c r="H528" s="396"/>
      <c r="I528" s="396"/>
      <c r="J528" s="396"/>
      <c r="K528" s="396"/>
      <c r="L528" s="396"/>
      <c r="M528" s="396"/>
    </row>
  </sheetData>
  <sheetProtection/>
  <mergeCells count="1047">
    <mergeCell ref="A399:C399"/>
    <mergeCell ref="A398:B398"/>
    <mergeCell ref="A383:B383"/>
    <mergeCell ref="A368:C368"/>
    <mergeCell ref="A306:C306"/>
    <mergeCell ref="A367:B367"/>
    <mergeCell ref="A527:M527"/>
    <mergeCell ref="A528:M528"/>
    <mergeCell ref="K102:K103"/>
    <mergeCell ref="F102:F103"/>
    <mergeCell ref="A102:A103"/>
    <mergeCell ref="A507:B507"/>
    <mergeCell ref="C493:G493"/>
    <mergeCell ref="A451:C451"/>
    <mergeCell ref="A403:C403"/>
    <mergeCell ref="A135:C135"/>
    <mergeCell ref="A434:B434"/>
    <mergeCell ref="A449:B449"/>
    <mergeCell ref="A463:B463"/>
    <mergeCell ref="A491:B491"/>
    <mergeCell ref="A483:A487"/>
    <mergeCell ref="B483:B487"/>
    <mergeCell ref="A480:A482"/>
    <mergeCell ref="B480:B482"/>
    <mergeCell ref="A171:B171"/>
    <mergeCell ref="A308:A316"/>
    <mergeCell ref="B308:B316"/>
    <mergeCell ref="A336:A338"/>
    <mergeCell ref="A354:A357"/>
    <mergeCell ref="B354:B357"/>
    <mergeCell ref="B347:B353"/>
    <mergeCell ref="M295:M297"/>
    <mergeCell ref="L295:L297"/>
    <mergeCell ref="K295:K297"/>
    <mergeCell ref="J295:J297"/>
    <mergeCell ref="I295:I297"/>
    <mergeCell ref="G295:H297"/>
    <mergeCell ref="G91:H91"/>
    <mergeCell ref="A107:B107"/>
    <mergeCell ref="K276:K280"/>
    <mergeCell ref="I102:I103"/>
    <mergeCell ref="M298:M301"/>
    <mergeCell ref="L298:L301"/>
    <mergeCell ref="K298:K301"/>
    <mergeCell ref="J298:J301"/>
    <mergeCell ref="I298:I301"/>
    <mergeCell ref="M283:M285"/>
    <mergeCell ref="M327:M331"/>
    <mergeCell ref="M332:M335"/>
    <mergeCell ref="J336:J338"/>
    <mergeCell ref="E18:E19"/>
    <mergeCell ref="I18:I19"/>
    <mergeCell ref="J18:J19"/>
    <mergeCell ref="K18:K19"/>
    <mergeCell ref="C137:G137"/>
    <mergeCell ref="G86:H86"/>
    <mergeCell ref="D110:D114"/>
    <mergeCell ref="M276:M280"/>
    <mergeCell ref="B251:B254"/>
    <mergeCell ref="J251:J254"/>
    <mergeCell ref="D281:D282"/>
    <mergeCell ref="G281:H282"/>
    <mergeCell ref="G256:H256"/>
    <mergeCell ref="F261:F269"/>
    <mergeCell ref="G255:H255"/>
    <mergeCell ref="M251:M254"/>
    <mergeCell ref="G273:H273"/>
    <mergeCell ref="F281:F282"/>
    <mergeCell ref="D276:D280"/>
    <mergeCell ref="G270:H270"/>
    <mergeCell ref="E281:E282"/>
    <mergeCell ref="F276:F280"/>
    <mergeCell ref="G230:H230"/>
    <mergeCell ref="L125:L128"/>
    <mergeCell ref="M120:M124"/>
    <mergeCell ref="G160:H160"/>
    <mergeCell ref="D196:D197"/>
    <mergeCell ref="C181:C189"/>
    <mergeCell ref="A178:A180"/>
    <mergeCell ref="A176:C176"/>
    <mergeCell ref="A158:B158"/>
    <mergeCell ref="A130:B130"/>
    <mergeCell ref="A145:B145"/>
    <mergeCell ref="G68:H68"/>
    <mergeCell ref="G77:H77"/>
    <mergeCell ref="G231:H231"/>
    <mergeCell ref="C119:G119"/>
    <mergeCell ref="G134:H134"/>
    <mergeCell ref="F125:F128"/>
    <mergeCell ref="A146:C146"/>
    <mergeCell ref="A159:C159"/>
    <mergeCell ref="F224:F226"/>
    <mergeCell ref="G99:H99"/>
    <mergeCell ref="F238:F245"/>
    <mergeCell ref="F196:F197"/>
    <mergeCell ref="A212:C212"/>
    <mergeCell ref="D2:E2"/>
    <mergeCell ref="G59:H59"/>
    <mergeCell ref="G79:H79"/>
    <mergeCell ref="G82:H82"/>
    <mergeCell ref="G76:H76"/>
    <mergeCell ref="F18:F19"/>
    <mergeCell ref="G18:H19"/>
    <mergeCell ref="A65:B65"/>
    <mergeCell ref="B69:C69"/>
    <mergeCell ref="A70:C70"/>
    <mergeCell ref="A79:B79"/>
    <mergeCell ref="A59:C59"/>
    <mergeCell ref="F234:F237"/>
    <mergeCell ref="A227:B227"/>
    <mergeCell ref="B162:B164"/>
    <mergeCell ref="A160:C160"/>
    <mergeCell ref="A201:C201"/>
    <mergeCell ref="L220:L223"/>
    <mergeCell ref="K207:K209"/>
    <mergeCell ref="L207:L209"/>
    <mergeCell ref="M215:M219"/>
    <mergeCell ref="K220:K223"/>
    <mergeCell ref="L215:L219"/>
    <mergeCell ref="M224:M226"/>
    <mergeCell ref="K224:K226"/>
    <mergeCell ref="L224:L226"/>
    <mergeCell ref="M246:M250"/>
    <mergeCell ref="M234:M237"/>
    <mergeCell ref="M238:M245"/>
    <mergeCell ref="K238:K245"/>
    <mergeCell ref="L238:L245"/>
    <mergeCell ref="L246:L250"/>
    <mergeCell ref="J238:J245"/>
    <mergeCell ref="G238:H245"/>
    <mergeCell ref="I238:I245"/>
    <mergeCell ref="I461:I462"/>
    <mergeCell ref="I453:I458"/>
    <mergeCell ref="L251:L254"/>
    <mergeCell ref="G383:H383"/>
    <mergeCell ref="G339:H339"/>
    <mergeCell ref="I336:I338"/>
    <mergeCell ref="G521:H521"/>
    <mergeCell ref="G224:H226"/>
    <mergeCell ref="A196:A197"/>
    <mergeCell ref="A211:C211"/>
    <mergeCell ref="I224:I226"/>
    <mergeCell ref="J224:J226"/>
    <mergeCell ref="G212:H212"/>
    <mergeCell ref="C224:C226"/>
    <mergeCell ref="G466:H466"/>
    <mergeCell ref="G459:H460"/>
    <mergeCell ref="A516:C516"/>
    <mergeCell ref="A520:C520"/>
    <mergeCell ref="A521:C521"/>
    <mergeCell ref="G515:H515"/>
    <mergeCell ref="G516:H516"/>
    <mergeCell ref="G522:H522"/>
    <mergeCell ref="G517:H517"/>
    <mergeCell ref="G518:H518"/>
    <mergeCell ref="G519:H519"/>
    <mergeCell ref="G520:H520"/>
    <mergeCell ref="A512:C512"/>
    <mergeCell ref="G512:H512"/>
    <mergeCell ref="A492:C492"/>
    <mergeCell ref="A522:C522"/>
    <mergeCell ref="A513:C513"/>
    <mergeCell ref="A514:C514"/>
    <mergeCell ref="A515:C515"/>
    <mergeCell ref="A517:C517"/>
    <mergeCell ref="A519:C519"/>
    <mergeCell ref="A518:C518"/>
    <mergeCell ref="J480:J482"/>
    <mergeCell ref="K480:K482"/>
    <mergeCell ref="K472:K479"/>
    <mergeCell ref="F470:F471"/>
    <mergeCell ref="G470:H471"/>
    <mergeCell ref="G480:H482"/>
    <mergeCell ref="I480:I482"/>
    <mergeCell ref="J472:J479"/>
    <mergeCell ref="G472:H479"/>
    <mergeCell ref="I472:I479"/>
    <mergeCell ref="C483:C487"/>
    <mergeCell ref="D483:D487"/>
    <mergeCell ref="E483:E487"/>
    <mergeCell ref="F483:F487"/>
    <mergeCell ref="G483:H487"/>
    <mergeCell ref="I483:I487"/>
    <mergeCell ref="M472:M479"/>
    <mergeCell ref="C480:C482"/>
    <mergeCell ref="D480:D482"/>
    <mergeCell ref="E480:E482"/>
    <mergeCell ref="F480:F482"/>
    <mergeCell ref="L483:L487"/>
    <mergeCell ref="M483:M487"/>
    <mergeCell ref="L480:L482"/>
    <mergeCell ref="M480:M482"/>
    <mergeCell ref="K483:K487"/>
    <mergeCell ref="A472:A479"/>
    <mergeCell ref="B472:B479"/>
    <mergeCell ref="C472:C479"/>
    <mergeCell ref="D472:D479"/>
    <mergeCell ref="E472:E479"/>
    <mergeCell ref="L470:L471"/>
    <mergeCell ref="L472:L479"/>
    <mergeCell ref="F472:F479"/>
    <mergeCell ref="A468:C468"/>
    <mergeCell ref="M470:M471"/>
    <mergeCell ref="C469:G469"/>
    <mergeCell ref="A470:A471"/>
    <mergeCell ref="B470:B471"/>
    <mergeCell ref="C470:C471"/>
    <mergeCell ref="D470:D471"/>
    <mergeCell ref="I470:I471"/>
    <mergeCell ref="J470:J471"/>
    <mergeCell ref="M461:M462"/>
    <mergeCell ref="A464:C464"/>
    <mergeCell ref="A461:A462"/>
    <mergeCell ref="B461:B462"/>
    <mergeCell ref="C461:C462"/>
    <mergeCell ref="J461:J462"/>
    <mergeCell ref="K461:K462"/>
    <mergeCell ref="G463:H463"/>
    <mergeCell ref="D461:D462"/>
    <mergeCell ref="E461:E462"/>
    <mergeCell ref="F461:F462"/>
    <mergeCell ref="L461:L462"/>
    <mergeCell ref="F459:F460"/>
    <mergeCell ref="K459:K460"/>
    <mergeCell ref="L459:L460"/>
    <mergeCell ref="I459:I460"/>
    <mergeCell ref="J459:J460"/>
    <mergeCell ref="C459:C460"/>
    <mergeCell ref="D459:D460"/>
    <mergeCell ref="E459:E460"/>
    <mergeCell ref="D453:D458"/>
    <mergeCell ref="E453:E458"/>
    <mergeCell ref="M459:M460"/>
    <mergeCell ref="G453:H458"/>
    <mergeCell ref="M453:M458"/>
    <mergeCell ref="A450:C450"/>
    <mergeCell ref="A445:A448"/>
    <mergeCell ref="B445:B448"/>
    <mergeCell ref="C445:C448"/>
    <mergeCell ref="A453:A458"/>
    <mergeCell ref="B453:B458"/>
    <mergeCell ref="C453:C458"/>
    <mergeCell ref="M445:M448"/>
    <mergeCell ref="G449:H449"/>
    <mergeCell ref="I437:I444"/>
    <mergeCell ref="J437:J444"/>
    <mergeCell ref="D445:D448"/>
    <mergeCell ref="E445:E448"/>
    <mergeCell ref="F445:F448"/>
    <mergeCell ref="G445:H448"/>
    <mergeCell ref="F437:F444"/>
    <mergeCell ref="I445:I448"/>
    <mergeCell ref="J445:J448"/>
    <mergeCell ref="L391:L394"/>
    <mergeCell ref="G408:H414"/>
    <mergeCell ref="K387:K390"/>
    <mergeCell ref="G343:H343"/>
    <mergeCell ref="J347:J353"/>
    <mergeCell ref="G364:H364"/>
    <mergeCell ref="E419:E426"/>
    <mergeCell ref="F419:F426"/>
    <mergeCell ref="A384:C384"/>
    <mergeCell ref="G419:H426"/>
    <mergeCell ref="G342:H342"/>
    <mergeCell ref="I387:I390"/>
    <mergeCell ref="G401:H401"/>
    <mergeCell ref="C378:C381"/>
    <mergeCell ref="D378:D381"/>
    <mergeCell ref="A378:A381"/>
    <mergeCell ref="L336:L338"/>
    <mergeCell ref="M317:M321"/>
    <mergeCell ref="L332:L335"/>
    <mergeCell ref="L317:L321"/>
    <mergeCell ref="M336:M338"/>
    <mergeCell ref="A437:A444"/>
    <mergeCell ref="B437:B444"/>
    <mergeCell ref="C437:C444"/>
    <mergeCell ref="D437:D444"/>
    <mergeCell ref="M437:M444"/>
    <mergeCell ref="M308:M316"/>
    <mergeCell ref="K370:K377"/>
    <mergeCell ref="L370:L377"/>
    <mergeCell ref="M370:M377"/>
    <mergeCell ref="K347:K353"/>
    <mergeCell ref="K308:K316"/>
    <mergeCell ref="L308:L316"/>
    <mergeCell ref="L347:L353"/>
    <mergeCell ref="M347:M353"/>
    <mergeCell ref="L327:L331"/>
    <mergeCell ref="C246:C250"/>
    <mergeCell ref="K261:K269"/>
    <mergeCell ref="L234:L237"/>
    <mergeCell ref="K251:K254"/>
    <mergeCell ref="L281:L282"/>
    <mergeCell ref="M281:M282"/>
    <mergeCell ref="I234:I237"/>
    <mergeCell ref="J234:J237"/>
    <mergeCell ref="K234:K237"/>
    <mergeCell ref="D246:D250"/>
    <mergeCell ref="I251:I254"/>
    <mergeCell ref="G251:H254"/>
    <mergeCell ref="D251:D254"/>
    <mergeCell ref="E251:E254"/>
    <mergeCell ref="F246:F250"/>
    <mergeCell ref="I246:I250"/>
    <mergeCell ref="E246:E250"/>
    <mergeCell ref="F251:F254"/>
    <mergeCell ref="J246:J250"/>
    <mergeCell ref="A215:A219"/>
    <mergeCell ref="C251:C254"/>
    <mergeCell ref="A261:A269"/>
    <mergeCell ref="B261:B269"/>
    <mergeCell ref="A246:A250"/>
    <mergeCell ref="B246:B250"/>
    <mergeCell ref="B231:C231"/>
    <mergeCell ref="D234:D237"/>
    <mergeCell ref="C260:G260"/>
    <mergeCell ref="A210:B210"/>
    <mergeCell ref="C215:C219"/>
    <mergeCell ref="A194:A195"/>
    <mergeCell ref="B194:B195"/>
    <mergeCell ref="A207:A209"/>
    <mergeCell ref="B196:B197"/>
    <mergeCell ref="C196:C197"/>
    <mergeCell ref="A203:A206"/>
    <mergeCell ref="A200:B200"/>
    <mergeCell ref="D207:D209"/>
    <mergeCell ref="B181:B189"/>
    <mergeCell ref="D194:D195"/>
    <mergeCell ref="B207:B209"/>
    <mergeCell ref="C207:C209"/>
    <mergeCell ref="B175:C175"/>
    <mergeCell ref="B178:B180"/>
    <mergeCell ref="B203:B206"/>
    <mergeCell ref="C203:C206"/>
    <mergeCell ref="D203:D206"/>
    <mergeCell ref="A172:C172"/>
    <mergeCell ref="D178:D180"/>
    <mergeCell ref="C190:C193"/>
    <mergeCell ref="C178:C180"/>
    <mergeCell ref="G207:H209"/>
    <mergeCell ref="A169:A170"/>
    <mergeCell ref="B169:B170"/>
    <mergeCell ref="D169:D170"/>
    <mergeCell ref="A190:A193"/>
    <mergeCell ref="A181:A189"/>
    <mergeCell ref="G203:H206"/>
    <mergeCell ref="J207:J209"/>
    <mergeCell ref="I207:I209"/>
    <mergeCell ref="I203:I206"/>
    <mergeCell ref="E207:E209"/>
    <mergeCell ref="F207:F209"/>
    <mergeCell ref="J203:J206"/>
    <mergeCell ref="G190:H193"/>
    <mergeCell ref="G194:H195"/>
    <mergeCell ref="G181:H189"/>
    <mergeCell ref="E169:E170"/>
    <mergeCell ref="E178:E180"/>
    <mergeCell ref="F178:F180"/>
    <mergeCell ref="D190:D193"/>
    <mergeCell ref="C194:C195"/>
    <mergeCell ref="C169:C170"/>
    <mergeCell ref="D181:D189"/>
    <mergeCell ref="I194:I195"/>
    <mergeCell ref="F194:F195"/>
    <mergeCell ref="E194:E195"/>
    <mergeCell ref="E190:E193"/>
    <mergeCell ref="E181:E189"/>
    <mergeCell ref="I190:I193"/>
    <mergeCell ref="G116:H116"/>
    <mergeCell ref="G120:H124"/>
    <mergeCell ref="J125:J128"/>
    <mergeCell ref="I110:I114"/>
    <mergeCell ref="E203:E206"/>
    <mergeCell ref="A148:A156"/>
    <mergeCell ref="B148:B156"/>
    <mergeCell ref="D148:D156"/>
    <mergeCell ref="A162:A164"/>
    <mergeCell ref="C162:C164"/>
    <mergeCell ref="A259:C259"/>
    <mergeCell ref="A251:A254"/>
    <mergeCell ref="A273:C273"/>
    <mergeCell ref="A271:B271"/>
    <mergeCell ref="A281:A282"/>
    <mergeCell ref="C281:C282"/>
    <mergeCell ref="C261:C269"/>
    <mergeCell ref="A258:B258"/>
    <mergeCell ref="D298:D301"/>
    <mergeCell ref="G298:H301"/>
    <mergeCell ref="F298:F301"/>
    <mergeCell ref="B290:C290"/>
    <mergeCell ref="B298:B301"/>
    <mergeCell ref="G294:H294"/>
    <mergeCell ref="E298:E301"/>
    <mergeCell ref="E295:E297"/>
    <mergeCell ref="B281:B282"/>
    <mergeCell ref="D295:D297"/>
    <mergeCell ref="C317:C321"/>
    <mergeCell ref="B317:B321"/>
    <mergeCell ref="A317:A321"/>
    <mergeCell ref="F283:F285"/>
    <mergeCell ref="B295:B297"/>
    <mergeCell ref="A287:C287"/>
    <mergeCell ref="A291:C291"/>
    <mergeCell ref="A298:A301"/>
    <mergeCell ref="J308:J316"/>
    <mergeCell ref="C308:C316"/>
    <mergeCell ref="D308:D316"/>
    <mergeCell ref="G304:H304"/>
    <mergeCell ref="E308:E316"/>
    <mergeCell ref="G302:H302"/>
    <mergeCell ref="F308:F316"/>
    <mergeCell ref="G305:H305"/>
    <mergeCell ref="C307:G307"/>
    <mergeCell ref="G303:H303"/>
    <mergeCell ref="A395:A397"/>
    <mergeCell ref="B395:B397"/>
    <mergeCell ref="C395:C397"/>
    <mergeCell ref="D395:D397"/>
    <mergeCell ref="J370:J377"/>
    <mergeCell ref="J378:J381"/>
    <mergeCell ref="B378:B381"/>
    <mergeCell ref="C370:C377"/>
    <mergeCell ref="A385:C385"/>
    <mergeCell ref="I395:I397"/>
    <mergeCell ref="G346:H346"/>
    <mergeCell ref="E347:E353"/>
    <mergeCell ref="F327:F331"/>
    <mergeCell ref="G327:H331"/>
    <mergeCell ref="F347:F353"/>
    <mergeCell ref="G347:H353"/>
    <mergeCell ref="E332:E335"/>
    <mergeCell ref="I317:I321"/>
    <mergeCell ref="G332:H335"/>
    <mergeCell ref="I308:I316"/>
    <mergeCell ref="G308:H316"/>
    <mergeCell ref="G317:H321"/>
    <mergeCell ref="D317:D321"/>
    <mergeCell ref="E317:E321"/>
    <mergeCell ref="F317:F321"/>
    <mergeCell ref="G322:H322"/>
    <mergeCell ref="K283:K285"/>
    <mergeCell ref="L283:L285"/>
    <mergeCell ref="G293:H293"/>
    <mergeCell ref="D283:D285"/>
    <mergeCell ref="C295:C297"/>
    <mergeCell ref="C292:G292"/>
    <mergeCell ref="F295:F297"/>
    <mergeCell ref="G290:H290"/>
    <mergeCell ref="I283:I285"/>
    <mergeCell ref="C238:C245"/>
    <mergeCell ref="B190:B193"/>
    <mergeCell ref="B215:B219"/>
    <mergeCell ref="G258:H258"/>
    <mergeCell ref="L276:L280"/>
    <mergeCell ref="I281:I282"/>
    <mergeCell ref="J281:J282"/>
    <mergeCell ref="K281:K282"/>
    <mergeCell ref="J283:J285"/>
    <mergeCell ref="K246:K250"/>
    <mergeCell ref="G198:H198"/>
    <mergeCell ref="G210:H210"/>
    <mergeCell ref="K110:K114"/>
    <mergeCell ref="A165:A168"/>
    <mergeCell ref="B165:B168"/>
    <mergeCell ref="C165:C168"/>
    <mergeCell ref="D165:D168"/>
    <mergeCell ref="K178:K180"/>
    <mergeCell ref="I125:I128"/>
    <mergeCell ref="E13:E14"/>
    <mergeCell ref="C13:C14"/>
    <mergeCell ref="J13:J14"/>
    <mergeCell ref="L26:L34"/>
    <mergeCell ref="L18:L19"/>
    <mergeCell ref="M18:M19"/>
    <mergeCell ref="G15:H15"/>
    <mergeCell ref="M13:M14"/>
    <mergeCell ref="C18:C19"/>
    <mergeCell ref="D18:D19"/>
    <mergeCell ref="F13:F14"/>
    <mergeCell ref="L13:L14"/>
    <mergeCell ref="K13:K14"/>
    <mergeCell ref="G13:H14"/>
    <mergeCell ref="I13:I14"/>
    <mergeCell ref="G89:H89"/>
    <mergeCell ref="J26:J34"/>
    <mergeCell ref="L35:L38"/>
    <mergeCell ref="F35:F38"/>
    <mergeCell ref="F50:F54"/>
    <mergeCell ref="L181:L189"/>
    <mergeCell ref="M178:M180"/>
    <mergeCell ref="M162:M164"/>
    <mergeCell ref="G178:H180"/>
    <mergeCell ref="K26:K34"/>
    <mergeCell ref="M26:M34"/>
    <mergeCell ref="M35:M38"/>
    <mergeCell ref="J110:J114"/>
    <mergeCell ref="G115:H115"/>
    <mergeCell ref="G118:H118"/>
    <mergeCell ref="E120:E124"/>
    <mergeCell ref="G129:H129"/>
    <mergeCell ref="M169:M170"/>
    <mergeCell ref="L169:L170"/>
    <mergeCell ref="M165:M168"/>
    <mergeCell ref="L178:L180"/>
    <mergeCell ref="E125:E128"/>
    <mergeCell ref="G125:H128"/>
    <mergeCell ref="K125:K128"/>
    <mergeCell ref="I120:I124"/>
    <mergeCell ref="M207:M209"/>
    <mergeCell ref="M196:M197"/>
    <mergeCell ref="L148:L156"/>
    <mergeCell ref="K190:K193"/>
    <mergeCell ref="K181:K189"/>
    <mergeCell ref="M148:M156"/>
    <mergeCell ref="L165:L168"/>
    <mergeCell ref="L162:L164"/>
    <mergeCell ref="L194:L195"/>
    <mergeCell ref="M181:M189"/>
    <mergeCell ref="A26:A34"/>
    <mergeCell ref="B11:B12"/>
    <mergeCell ref="C42:C44"/>
    <mergeCell ref="A57:C57"/>
    <mergeCell ref="A80:C80"/>
    <mergeCell ref="M125:M128"/>
    <mergeCell ref="C23:C25"/>
    <mergeCell ref="B20:C20"/>
    <mergeCell ref="G90:H90"/>
    <mergeCell ref="A11:A12"/>
    <mergeCell ref="D13:D14"/>
    <mergeCell ref="D35:D38"/>
    <mergeCell ref="C35:C38"/>
    <mergeCell ref="A18:A19"/>
    <mergeCell ref="A15:B15"/>
    <mergeCell ref="B23:B25"/>
    <mergeCell ref="B18:B19"/>
    <mergeCell ref="A13:A14"/>
    <mergeCell ref="B13:B14"/>
    <mergeCell ref="A16:C16"/>
    <mergeCell ref="A6:A10"/>
    <mergeCell ref="B6:B10"/>
    <mergeCell ref="C6:C10"/>
    <mergeCell ref="A39:A41"/>
    <mergeCell ref="B39:B41"/>
    <mergeCell ref="B26:B34"/>
    <mergeCell ref="A35:A38"/>
    <mergeCell ref="C26:C34"/>
    <mergeCell ref="A23:A25"/>
    <mergeCell ref="B35:B38"/>
    <mergeCell ref="C11:C12"/>
    <mergeCell ref="G55:H55"/>
    <mergeCell ref="E42:E44"/>
    <mergeCell ref="F42:F44"/>
    <mergeCell ref="G11:H12"/>
    <mergeCell ref="G42:H44"/>
    <mergeCell ref="G20:H20"/>
    <mergeCell ref="F26:F34"/>
    <mergeCell ref="F23:F25"/>
    <mergeCell ref="D42:D44"/>
    <mergeCell ref="I6:I10"/>
    <mergeCell ref="I11:I12"/>
    <mergeCell ref="M6:M10"/>
    <mergeCell ref="J11:J12"/>
    <mergeCell ref="K11:K12"/>
    <mergeCell ref="L11:L12"/>
    <mergeCell ref="M11:M12"/>
    <mergeCell ref="J6:J10"/>
    <mergeCell ref="K6:K10"/>
    <mergeCell ref="L6:L10"/>
    <mergeCell ref="F6:F10"/>
    <mergeCell ref="F11:F12"/>
    <mergeCell ref="D6:D10"/>
    <mergeCell ref="G6:H10"/>
    <mergeCell ref="E6:E10"/>
    <mergeCell ref="E11:E12"/>
    <mergeCell ref="D11:D12"/>
    <mergeCell ref="E26:E34"/>
    <mergeCell ref="D26:D34"/>
    <mergeCell ref="D23:D25"/>
    <mergeCell ref="E39:E41"/>
    <mergeCell ref="E23:E25"/>
    <mergeCell ref="E35:E38"/>
    <mergeCell ref="A125:A128"/>
    <mergeCell ref="A120:A124"/>
    <mergeCell ref="B125:B128"/>
    <mergeCell ref="A97:C97"/>
    <mergeCell ref="B96:C96"/>
    <mergeCell ref="A116:B116"/>
    <mergeCell ref="C120:C124"/>
    <mergeCell ref="C110:C114"/>
    <mergeCell ref="A117:C117"/>
    <mergeCell ref="A118:C118"/>
    <mergeCell ref="G100:H100"/>
    <mergeCell ref="G101:H101"/>
    <mergeCell ref="G95:H95"/>
    <mergeCell ref="D102:D103"/>
    <mergeCell ref="D50:D54"/>
    <mergeCell ref="E50:E54"/>
    <mergeCell ref="G78:H78"/>
    <mergeCell ref="G73:H73"/>
    <mergeCell ref="H80:M80"/>
    <mergeCell ref="G83:H83"/>
    <mergeCell ref="C125:C128"/>
    <mergeCell ref="F110:F114"/>
    <mergeCell ref="B134:C134"/>
    <mergeCell ref="D125:D128"/>
    <mergeCell ref="G130:H130"/>
    <mergeCell ref="G110:H114"/>
    <mergeCell ref="E110:E114"/>
    <mergeCell ref="A131:C131"/>
    <mergeCell ref="B110:B114"/>
    <mergeCell ref="A110:A114"/>
    <mergeCell ref="M102:M103"/>
    <mergeCell ref="L102:L103"/>
    <mergeCell ref="L110:L114"/>
    <mergeCell ref="M42:M44"/>
    <mergeCell ref="K42:K44"/>
    <mergeCell ref="J50:J54"/>
    <mergeCell ref="J42:J44"/>
    <mergeCell ref="M50:M54"/>
    <mergeCell ref="J102:J103"/>
    <mergeCell ref="M110:M114"/>
    <mergeCell ref="M39:M41"/>
    <mergeCell ref="J39:J41"/>
    <mergeCell ref="K39:K41"/>
    <mergeCell ref="L50:L54"/>
    <mergeCell ref="L39:L41"/>
    <mergeCell ref="G39:H41"/>
    <mergeCell ref="G46:H46"/>
    <mergeCell ref="G47:H47"/>
    <mergeCell ref="G50:H54"/>
    <mergeCell ref="I50:I54"/>
    <mergeCell ref="E165:E168"/>
    <mergeCell ref="G63:H63"/>
    <mergeCell ref="I215:I219"/>
    <mergeCell ref="I196:I197"/>
    <mergeCell ref="G199:H199"/>
    <mergeCell ref="G162:H164"/>
    <mergeCell ref="I181:I189"/>
    <mergeCell ref="I178:I180"/>
    <mergeCell ref="G107:H107"/>
    <mergeCell ref="G106:H106"/>
    <mergeCell ref="E148:E156"/>
    <mergeCell ref="D162:D164"/>
    <mergeCell ref="F162:F164"/>
    <mergeCell ref="G157:H157"/>
    <mergeCell ref="G158:H158"/>
    <mergeCell ref="E162:E164"/>
    <mergeCell ref="L203:L206"/>
    <mergeCell ref="M203:M206"/>
    <mergeCell ref="L190:L193"/>
    <mergeCell ref="K203:K206"/>
    <mergeCell ref="J196:J197"/>
    <mergeCell ref="M194:M195"/>
    <mergeCell ref="K196:K197"/>
    <mergeCell ref="M190:M193"/>
    <mergeCell ref="A220:A223"/>
    <mergeCell ref="B220:B223"/>
    <mergeCell ref="B238:B245"/>
    <mergeCell ref="A234:A237"/>
    <mergeCell ref="B234:B237"/>
    <mergeCell ref="C234:C237"/>
    <mergeCell ref="A224:A226"/>
    <mergeCell ref="B224:B226"/>
    <mergeCell ref="D215:D219"/>
    <mergeCell ref="E238:E245"/>
    <mergeCell ref="D220:D223"/>
    <mergeCell ref="E220:E223"/>
    <mergeCell ref="D238:D245"/>
    <mergeCell ref="E234:E237"/>
    <mergeCell ref="D224:D226"/>
    <mergeCell ref="E224:E226"/>
    <mergeCell ref="C220:C223"/>
    <mergeCell ref="G227:H227"/>
    <mergeCell ref="G276:H280"/>
    <mergeCell ref="G246:H250"/>
    <mergeCell ref="B276:B280"/>
    <mergeCell ref="A232:C232"/>
    <mergeCell ref="A276:A280"/>
    <mergeCell ref="A238:A245"/>
    <mergeCell ref="A272:C272"/>
    <mergeCell ref="A228:C228"/>
    <mergeCell ref="C276:C280"/>
    <mergeCell ref="G286:H286"/>
    <mergeCell ref="E276:E280"/>
    <mergeCell ref="G271:H271"/>
    <mergeCell ref="J261:J269"/>
    <mergeCell ref="G283:H285"/>
    <mergeCell ref="G261:H269"/>
    <mergeCell ref="E283:E285"/>
    <mergeCell ref="I261:I269"/>
    <mergeCell ref="J276:J280"/>
    <mergeCell ref="I276:I280"/>
    <mergeCell ref="D120:D124"/>
    <mergeCell ref="K120:K124"/>
    <mergeCell ref="L120:L124"/>
    <mergeCell ref="B120:B124"/>
    <mergeCell ref="J181:J189"/>
    <mergeCell ref="J169:J170"/>
    <mergeCell ref="G169:H170"/>
    <mergeCell ref="I169:I170"/>
    <mergeCell ref="G171:H171"/>
    <mergeCell ref="G174:H174"/>
    <mergeCell ref="F203:F206"/>
    <mergeCell ref="F190:F193"/>
    <mergeCell ref="G220:H223"/>
    <mergeCell ref="G215:H219"/>
    <mergeCell ref="G175:H175"/>
    <mergeCell ref="G165:H168"/>
    <mergeCell ref="G196:H197"/>
    <mergeCell ref="C202:G202"/>
    <mergeCell ref="G200:H200"/>
    <mergeCell ref="E196:E197"/>
    <mergeCell ref="M261:M269"/>
    <mergeCell ref="F148:F156"/>
    <mergeCell ref="G148:H156"/>
    <mergeCell ref="G144:H144"/>
    <mergeCell ref="C147:G147"/>
    <mergeCell ref="C148:C156"/>
    <mergeCell ref="G234:H237"/>
    <mergeCell ref="F165:F168"/>
    <mergeCell ref="I220:I223"/>
    <mergeCell ref="F169:F170"/>
    <mergeCell ref="D261:D269"/>
    <mergeCell ref="L261:L269"/>
    <mergeCell ref="E215:E219"/>
    <mergeCell ref="F215:F219"/>
    <mergeCell ref="F220:F223"/>
    <mergeCell ref="J215:J219"/>
    <mergeCell ref="K215:K219"/>
    <mergeCell ref="J220:J223"/>
    <mergeCell ref="E261:E269"/>
    <mergeCell ref="G257:H257"/>
    <mergeCell ref="G143:H143"/>
    <mergeCell ref="G92:H92"/>
    <mergeCell ref="G26:H34"/>
    <mergeCell ref="I23:I25"/>
    <mergeCell ref="G105:H105"/>
    <mergeCell ref="M220:M223"/>
    <mergeCell ref="K194:K195"/>
    <mergeCell ref="L196:L197"/>
    <mergeCell ref="J190:J193"/>
    <mergeCell ref="J194:J195"/>
    <mergeCell ref="F120:F124"/>
    <mergeCell ref="G45:H45"/>
    <mergeCell ref="J120:J124"/>
    <mergeCell ref="L23:L25"/>
    <mergeCell ref="K23:K25"/>
    <mergeCell ref="J35:J38"/>
    <mergeCell ref="G102:H103"/>
    <mergeCell ref="G96:H96"/>
    <mergeCell ref="J23:J25"/>
    <mergeCell ref="G104:H104"/>
    <mergeCell ref="D39:D41"/>
    <mergeCell ref="E102:E103"/>
    <mergeCell ref="K35:K38"/>
    <mergeCell ref="G72:H72"/>
    <mergeCell ref="G75:H75"/>
    <mergeCell ref="G84:H84"/>
    <mergeCell ref="G69:H69"/>
    <mergeCell ref="F39:F41"/>
    <mergeCell ref="G64:H64"/>
    <mergeCell ref="G74:H74"/>
    <mergeCell ref="G23:H25"/>
    <mergeCell ref="I42:I44"/>
    <mergeCell ref="I26:I34"/>
    <mergeCell ref="I39:I41"/>
    <mergeCell ref="I35:I38"/>
    <mergeCell ref="G35:H38"/>
    <mergeCell ref="F336:F338"/>
    <mergeCell ref="A339:B339"/>
    <mergeCell ref="M23:M25"/>
    <mergeCell ref="G65:H65"/>
    <mergeCell ref="L42:L44"/>
    <mergeCell ref="K50:K54"/>
    <mergeCell ref="G62:H62"/>
    <mergeCell ref="B50:B54"/>
    <mergeCell ref="C50:C54"/>
    <mergeCell ref="G56:H56"/>
    <mergeCell ref="A347:A353"/>
    <mergeCell ref="C336:C338"/>
    <mergeCell ref="A340:C340"/>
    <mergeCell ref="D358:D363"/>
    <mergeCell ref="E336:E338"/>
    <mergeCell ref="B336:B338"/>
    <mergeCell ref="D336:D338"/>
    <mergeCell ref="B343:C343"/>
    <mergeCell ref="A344:C344"/>
    <mergeCell ref="B358:B363"/>
    <mergeCell ref="C358:C363"/>
    <mergeCell ref="C354:C357"/>
    <mergeCell ref="D354:D357"/>
    <mergeCell ref="G365:H365"/>
    <mergeCell ref="G366:H366"/>
    <mergeCell ref="C347:C353"/>
    <mergeCell ref="D347:D353"/>
    <mergeCell ref="M354:M357"/>
    <mergeCell ref="G367:H367"/>
    <mergeCell ref="E354:E357"/>
    <mergeCell ref="F354:F357"/>
    <mergeCell ref="L358:L363"/>
    <mergeCell ref="G354:H357"/>
    <mergeCell ref="I354:I357"/>
    <mergeCell ref="L354:L357"/>
    <mergeCell ref="E358:E363"/>
    <mergeCell ref="F358:F363"/>
    <mergeCell ref="M391:M394"/>
    <mergeCell ref="D370:D377"/>
    <mergeCell ref="L387:L390"/>
    <mergeCell ref="K378:K381"/>
    <mergeCell ref="L378:L381"/>
    <mergeCell ref="M358:M363"/>
    <mergeCell ref="G358:H363"/>
    <mergeCell ref="I358:I363"/>
    <mergeCell ref="J358:J363"/>
    <mergeCell ref="K358:K363"/>
    <mergeCell ref="D387:D390"/>
    <mergeCell ref="E378:E381"/>
    <mergeCell ref="G370:H377"/>
    <mergeCell ref="G385:H385"/>
    <mergeCell ref="M378:M381"/>
    <mergeCell ref="G378:H381"/>
    <mergeCell ref="M387:M390"/>
    <mergeCell ref="F378:F381"/>
    <mergeCell ref="A408:A414"/>
    <mergeCell ref="B408:B414"/>
    <mergeCell ref="C408:C414"/>
    <mergeCell ref="C404:G404"/>
    <mergeCell ref="A405:A407"/>
    <mergeCell ref="E370:E377"/>
    <mergeCell ref="F370:F377"/>
    <mergeCell ref="E395:E397"/>
    <mergeCell ref="F395:F397"/>
    <mergeCell ref="D391:D394"/>
    <mergeCell ref="K415:K418"/>
    <mergeCell ref="L415:L418"/>
    <mergeCell ref="E387:E390"/>
    <mergeCell ref="F387:F390"/>
    <mergeCell ref="G387:H390"/>
    <mergeCell ref="G391:H394"/>
    <mergeCell ref="E391:E394"/>
    <mergeCell ref="G395:H397"/>
    <mergeCell ref="F391:F394"/>
    <mergeCell ref="F408:F414"/>
    <mergeCell ref="G398:H398"/>
    <mergeCell ref="J419:J426"/>
    <mergeCell ref="A427:A431"/>
    <mergeCell ref="C427:C431"/>
    <mergeCell ref="D427:D431"/>
    <mergeCell ref="E427:E431"/>
    <mergeCell ref="D408:D414"/>
    <mergeCell ref="E408:E414"/>
    <mergeCell ref="B405:B407"/>
    <mergeCell ref="J415:J418"/>
    <mergeCell ref="L419:L426"/>
    <mergeCell ref="J405:J407"/>
    <mergeCell ref="L405:L407"/>
    <mergeCell ref="A419:A426"/>
    <mergeCell ref="B419:B426"/>
    <mergeCell ref="B415:B418"/>
    <mergeCell ref="C415:C418"/>
    <mergeCell ref="C419:C426"/>
    <mergeCell ref="A415:A418"/>
    <mergeCell ref="K419:K426"/>
    <mergeCell ref="M419:M426"/>
    <mergeCell ref="D419:D426"/>
    <mergeCell ref="M408:M414"/>
    <mergeCell ref="I408:I414"/>
    <mergeCell ref="J408:J414"/>
    <mergeCell ref="K408:K414"/>
    <mergeCell ref="L408:L414"/>
    <mergeCell ref="I419:I426"/>
    <mergeCell ref="M415:M418"/>
    <mergeCell ref="I415:I418"/>
    <mergeCell ref="M405:M407"/>
    <mergeCell ref="B402:C402"/>
    <mergeCell ref="G402:H402"/>
    <mergeCell ref="K405:K407"/>
    <mergeCell ref="F405:F407"/>
    <mergeCell ref="G405:H407"/>
    <mergeCell ref="I405:I407"/>
    <mergeCell ref="C405:C407"/>
    <mergeCell ref="D405:D407"/>
    <mergeCell ref="E405:E407"/>
    <mergeCell ref="L427:L431"/>
    <mergeCell ref="D415:D418"/>
    <mergeCell ref="G461:H462"/>
    <mergeCell ref="F415:F418"/>
    <mergeCell ref="G415:H418"/>
    <mergeCell ref="E415:E418"/>
    <mergeCell ref="C436:G436"/>
    <mergeCell ref="E437:E444"/>
    <mergeCell ref="F427:F431"/>
    <mergeCell ref="G437:H444"/>
    <mergeCell ref="G427:H431"/>
    <mergeCell ref="I427:I431"/>
    <mergeCell ref="J427:J431"/>
    <mergeCell ref="K427:K431"/>
    <mergeCell ref="G434:H434"/>
    <mergeCell ref="G433:H433"/>
    <mergeCell ref="G432:H432"/>
    <mergeCell ref="K437:K444"/>
    <mergeCell ref="L437:L444"/>
    <mergeCell ref="J453:J458"/>
    <mergeCell ref="K453:K458"/>
    <mergeCell ref="L453:L458"/>
    <mergeCell ref="K445:K448"/>
    <mergeCell ref="L445:L448"/>
    <mergeCell ref="B467:C467"/>
    <mergeCell ref="K470:K471"/>
    <mergeCell ref="G490:H490"/>
    <mergeCell ref="J483:J487"/>
    <mergeCell ref="C391:C394"/>
    <mergeCell ref="A358:A363"/>
    <mergeCell ref="C387:C390"/>
    <mergeCell ref="A370:A377"/>
    <mergeCell ref="B370:B377"/>
    <mergeCell ref="C369:G369"/>
    <mergeCell ref="B387:B390"/>
    <mergeCell ref="B332:B335"/>
    <mergeCell ref="A435:C435"/>
    <mergeCell ref="B391:B394"/>
    <mergeCell ref="M395:M397"/>
    <mergeCell ref="J395:J397"/>
    <mergeCell ref="L395:L397"/>
    <mergeCell ref="K395:K397"/>
    <mergeCell ref="A387:A390"/>
    <mergeCell ref="M427:M431"/>
    <mergeCell ref="B283:B285"/>
    <mergeCell ref="B327:B331"/>
    <mergeCell ref="C283:C285"/>
    <mergeCell ref="C327:C331"/>
    <mergeCell ref="A323:C323"/>
    <mergeCell ref="A332:A335"/>
    <mergeCell ref="C298:C301"/>
    <mergeCell ref="A305:B305"/>
    <mergeCell ref="A322:B322"/>
    <mergeCell ref="A286:B286"/>
    <mergeCell ref="A524:C524"/>
    <mergeCell ref="G524:H524"/>
    <mergeCell ref="A21:C21"/>
    <mergeCell ref="A48:C48"/>
    <mergeCell ref="C39:C41"/>
    <mergeCell ref="A108:C108"/>
    <mergeCell ref="A42:A44"/>
    <mergeCell ref="A295:A297"/>
    <mergeCell ref="A391:A394"/>
    <mergeCell ref="A283:A285"/>
    <mergeCell ref="K169:K170"/>
    <mergeCell ref="I148:I156"/>
    <mergeCell ref="J148:J156"/>
    <mergeCell ref="I162:I164"/>
    <mergeCell ref="K162:K164"/>
    <mergeCell ref="I165:I168"/>
    <mergeCell ref="J162:J164"/>
    <mergeCell ref="K165:K168"/>
    <mergeCell ref="J165:J168"/>
    <mergeCell ref="K148:K156"/>
    <mergeCell ref="D332:D335"/>
    <mergeCell ref="J317:J321"/>
    <mergeCell ref="G133:H133"/>
    <mergeCell ref="F181:F189"/>
    <mergeCell ref="G289:H289"/>
    <mergeCell ref="J178:J180"/>
    <mergeCell ref="D327:D331"/>
    <mergeCell ref="E327:E331"/>
    <mergeCell ref="G142:H142"/>
    <mergeCell ref="G145:H145"/>
    <mergeCell ref="J391:J394"/>
    <mergeCell ref="J387:J390"/>
    <mergeCell ref="K391:K394"/>
    <mergeCell ref="I347:I353"/>
    <mergeCell ref="I391:I394"/>
    <mergeCell ref="I370:I377"/>
    <mergeCell ref="I378:I381"/>
    <mergeCell ref="J354:J357"/>
    <mergeCell ref="K354:K357"/>
    <mergeCell ref="K317:K321"/>
    <mergeCell ref="J332:J335"/>
    <mergeCell ref="K327:K331"/>
    <mergeCell ref="J327:J331"/>
    <mergeCell ref="K336:K338"/>
    <mergeCell ref="F332:F335"/>
    <mergeCell ref="I327:I331"/>
    <mergeCell ref="K332:K335"/>
    <mergeCell ref="I332:I335"/>
    <mergeCell ref="G336:H338"/>
    <mergeCell ref="E470:E471"/>
    <mergeCell ref="F453:F458"/>
    <mergeCell ref="A459:A460"/>
    <mergeCell ref="B459:B460"/>
    <mergeCell ref="B427:B431"/>
    <mergeCell ref="G324:H324"/>
    <mergeCell ref="G382:H382"/>
    <mergeCell ref="C332:C335"/>
    <mergeCell ref="A327:A331"/>
    <mergeCell ref="A324:C324"/>
    <mergeCell ref="J494:J502"/>
    <mergeCell ref="K494:K502"/>
    <mergeCell ref="L494:L502"/>
    <mergeCell ref="A494:A502"/>
    <mergeCell ref="B494:B502"/>
    <mergeCell ref="C494:C502"/>
    <mergeCell ref="D494:D502"/>
    <mergeCell ref="E494:E502"/>
    <mergeCell ref="F494:F502"/>
    <mergeCell ref="G494:H502"/>
    <mergeCell ref="L503:L505"/>
    <mergeCell ref="M503:M505"/>
    <mergeCell ref="M494:M502"/>
    <mergeCell ref="A503:A505"/>
    <mergeCell ref="B503:B505"/>
    <mergeCell ref="C503:C505"/>
    <mergeCell ref="D503:D505"/>
    <mergeCell ref="E503:E505"/>
    <mergeCell ref="F503:F505"/>
    <mergeCell ref="I494:I502"/>
    <mergeCell ref="A508:C508"/>
    <mergeCell ref="A509:C509"/>
    <mergeCell ref="G509:H509"/>
    <mergeCell ref="A525:C525"/>
    <mergeCell ref="K503:K505"/>
    <mergeCell ref="G503:H505"/>
    <mergeCell ref="I503:I505"/>
    <mergeCell ref="J503:J505"/>
    <mergeCell ref="A523:C523"/>
    <mergeCell ref="G523:H523"/>
    <mergeCell ref="G506:H506"/>
    <mergeCell ref="G451:H451"/>
    <mergeCell ref="G491:H491"/>
    <mergeCell ref="G467:H467"/>
    <mergeCell ref="G525:H525"/>
    <mergeCell ref="G513:H513"/>
    <mergeCell ref="G514:H514"/>
    <mergeCell ref="G507:H507"/>
    <mergeCell ref="G489:H489"/>
    <mergeCell ref="G488:H488"/>
    <mergeCell ref="B42:B44"/>
    <mergeCell ref="A50:A54"/>
    <mergeCell ref="A93:C93"/>
    <mergeCell ref="A92:B92"/>
    <mergeCell ref="A86:C86"/>
    <mergeCell ref="A84:B84"/>
    <mergeCell ref="A47:B47"/>
    <mergeCell ref="A56:B56"/>
    <mergeCell ref="A85:C85"/>
    <mergeCell ref="A66:B66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5"/>
  <sheetViews>
    <sheetView tabSelected="1" zoomScalePageLayoutView="0" workbookViewId="0" topLeftCell="A470">
      <selection activeCell="B470" sqref="B470:B474"/>
    </sheetView>
  </sheetViews>
  <sheetFormatPr defaultColWidth="9.00390625" defaultRowHeight="12.75"/>
  <cols>
    <col min="1" max="1" width="7.00390625" style="0" customWidth="1"/>
    <col min="2" max="2" width="38.375" style="0" customWidth="1"/>
    <col min="3" max="3" width="6.625" style="0" customWidth="1"/>
    <col min="4" max="4" width="7.75390625" style="0" customWidth="1"/>
    <col min="5" max="5" width="7.125" style="0" customWidth="1"/>
    <col min="6" max="6" width="7.625" style="0" customWidth="1"/>
    <col min="8" max="8" width="4.875" style="0" customWidth="1"/>
    <col min="9" max="9" width="6.75390625" style="0" customWidth="1"/>
    <col min="10" max="10" width="6.875" style="0" customWidth="1"/>
    <col min="11" max="11" width="5.25390625" style="0" customWidth="1"/>
    <col min="12" max="12" width="8.375" style="0" customWidth="1"/>
    <col min="13" max="13" width="6.375" style="0" customWidth="1"/>
  </cols>
  <sheetData>
    <row r="1" spans="1:13" ht="19.5" customHeight="1">
      <c r="A1" s="2"/>
      <c r="B1" s="2"/>
      <c r="C1" s="2"/>
      <c r="D1" s="2"/>
      <c r="E1" s="2"/>
      <c r="F1" s="124"/>
      <c r="G1" s="124"/>
      <c r="H1" s="2"/>
      <c r="J1" s="124"/>
      <c r="K1" s="124"/>
      <c r="L1" s="124"/>
      <c r="M1" s="124"/>
    </row>
    <row r="2" spans="1:17" ht="20.25" customHeight="1" thickBot="1">
      <c r="A2" s="2"/>
      <c r="B2" s="2"/>
      <c r="C2" s="2"/>
      <c r="D2" s="2"/>
      <c r="E2" s="412" t="s">
        <v>116</v>
      </c>
      <c r="F2" s="41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4" ht="16.5" customHeight="1" thickBot="1">
      <c r="A3" s="31" t="s">
        <v>7</v>
      </c>
      <c r="B3" s="4" t="s">
        <v>0</v>
      </c>
      <c r="C3" s="29" t="s">
        <v>16</v>
      </c>
      <c r="D3" s="41" t="s">
        <v>4</v>
      </c>
      <c r="E3" s="107"/>
      <c r="F3" s="108"/>
      <c r="G3" s="4" t="s">
        <v>5</v>
      </c>
      <c r="H3" s="5"/>
      <c r="I3" s="4" t="s">
        <v>9</v>
      </c>
      <c r="J3" s="6"/>
      <c r="K3" s="6"/>
      <c r="L3" s="54" t="s">
        <v>31</v>
      </c>
      <c r="M3" s="55"/>
      <c r="N3" s="1"/>
    </row>
    <row r="4" spans="1:13" ht="19.5" customHeight="1" thickBot="1">
      <c r="A4" s="32" t="s">
        <v>8</v>
      </c>
      <c r="B4" s="13"/>
      <c r="C4" s="30" t="s">
        <v>17</v>
      </c>
      <c r="D4" s="109" t="s">
        <v>1</v>
      </c>
      <c r="E4" s="109" t="s">
        <v>2</v>
      </c>
      <c r="F4" s="109" t="s">
        <v>3</v>
      </c>
      <c r="G4" s="15" t="s">
        <v>6</v>
      </c>
      <c r="H4" s="14"/>
      <c r="I4" s="106" t="s">
        <v>10</v>
      </c>
      <c r="J4" s="106" t="s">
        <v>11</v>
      </c>
      <c r="K4" s="106" t="s">
        <v>30</v>
      </c>
      <c r="L4" s="106" t="s">
        <v>12</v>
      </c>
      <c r="M4" s="106" t="s">
        <v>13</v>
      </c>
    </row>
    <row r="5" spans="1:13" ht="29.25" customHeight="1">
      <c r="A5" s="7"/>
      <c r="B5" s="16"/>
      <c r="C5" s="70" t="s">
        <v>37</v>
      </c>
      <c r="D5" s="71"/>
      <c r="E5" s="16"/>
      <c r="F5" s="16"/>
      <c r="G5" s="7"/>
      <c r="H5" s="7"/>
      <c r="I5" s="16"/>
      <c r="J5" s="16"/>
      <c r="K5" s="16"/>
      <c r="L5" s="16"/>
      <c r="M5" s="8"/>
    </row>
    <row r="6" spans="1:13" ht="12.75" customHeight="1">
      <c r="A6" s="178">
        <v>229</v>
      </c>
      <c r="B6" s="326" t="s">
        <v>77</v>
      </c>
      <c r="C6" s="326">
        <v>183</v>
      </c>
      <c r="D6" s="216">
        <v>5.12</v>
      </c>
      <c r="E6" s="216">
        <v>4.48</v>
      </c>
      <c r="F6" s="216">
        <v>29.01</v>
      </c>
      <c r="G6" s="203">
        <v>176.86</v>
      </c>
      <c r="H6" s="310"/>
      <c r="I6" s="200">
        <v>0.1</v>
      </c>
      <c r="J6" s="200">
        <v>1.2</v>
      </c>
      <c r="K6" s="200">
        <v>0.13</v>
      </c>
      <c r="L6" s="200">
        <v>31.84</v>
      </c>
      <c r="M6" s="200">
        <v>0.64</v>
      </c>
    </row>
    <row r="7" spans="1:13" ht="7.5" customHeight="1">
      <c r="A7" s="179"/>
      <c r="B7" s="234"/>
      <c r="C7" s="234"/>
      <c r="D7" s="234"/>
      <c r="E7" s="234"/>
      <c r="F7" s="234"/>
      <c r="G7" s="311"/>
      <c r="H7" s="312"/>
      <c r="I7" s="201"/>
      <c r="J7" s="201"/>
      <c r="K7" s="201"/>
      <c r="L7" s="201"/>
      <c r="M7" s="201"/>
    </row>
    <row r="8" spans="1:13" ht="5.25" customHeight="1" hidden="1">
      <c r="A8" s="179"/>
      <c r="B8" s="212"/>
      <c r="C8" s="212"/>
      <c r="D8" s="234"/>
      <c r="E8" s="234"/>
      <c r="F8" s="234"/>
      <c r="G8" s="311"/>
      <c r="H8" s="312"/>
      <c r="I8" s="201"/>
      <c r="J8" s="201"/>
      <c r="K8" s="201"/>
      <c r="L8" s="201"/>
      <c r="M8" s="201"/>
    </row>
    <row r="9" spans="1:13" ht="12" customHeight="1" hidden="1">
      <c r="A9" s="179"/>
      <c r="B9" s="125" t="s">
        <v>77</v>
      </c>
      <c r="C9" s="126" t="s">
        <v>117</v>
      </c>
      <c r="D9" s="234"/>
      <c r="E9" s="234"/>
      <c r="F9" s="234"/>
      <c r="G9" s="311"/>
      <c r="H9" s="312"/>
      <c r="I9" s="201"/>
      <c r="J9" s="201"/>
      <c r="K9" s="201"/>
      <c r="L9" s="201"/>
      <c r="M9" s="201"/>
    </row>
    <row r="10" spans="1:13" ht="12" customHeight="1" hidden="1">
      <c r="A10" s="230"/>
      <c r="B10" s="125" t="s">
        <v>77</v>
      </c>
      <c r="C10" s="126" t="s">
        <v>117</v>
      </c>
      <c r="D10" s="212"/>
      <c r="E10" s="212"/>
      <c r="F10" s="212"/>
      <c r="G10" s="313"/>
      <c r="H10" s="314"/>
      <c r="I10" s="202"/>
      <c r="J10" s="202"/>
      <c r="K10" s="202"/>
      <c r="L10" s="202"/>
      <c r="M10" s="202"/>
    </row>
    <row r="11" spans="1:13" ht="12.75" customHeight="1">
      <c r="A11" s="178">
        <v>465</v>
      </c>
      <c r="B11" s="175" t="s">
        <v>78</v>
      </c>
      <c r="C11" s="175">
        <v>200</v>
      </c>
      <c r="D11" s="216">
        <v>0.12</v>
      </c>
      <c r="E11" s="216">
        <v>0</v>
      </c>
      <c r="F11" s="216">
        <v>15.44</v>
      </c>
      <c r="G11" s="203">
        <v>62.24</v>
      </c>
      <c r="H11" s="204"/>
      <c r="I11" s="200">
        <v>0</v>
      </c>
      <c r="J11" s="200">
        <v>0.02</v>
      </c>
      <c r="K11" s="200">
        <v>0</v>
      </c>
      <c r="L11" s="200">
        <v>1.89</v>
      </c>
      <c r="M11" s="200">
        <v>0.72</v>
      </c>
    </row>
    <row r="12" spans="1:13" ht="1.5" customHeight="1">
      <c r="A12" s="209"/>
      <c r="B12" s="177"/>
      <c r="C12" s="177"/>
      <c r="D12" s="218"/>
      <c r="E12" s="218"/>
      <c r="F12" s="218"/>
      <c r="G12" s="207"/>
      <c r="H12" s="208"/>
      <c r="I12" s="202"/>
      <c r="J12" s="202"/>
      <c r="K12" s="202"/>
      <c r="L12" s="202"/>
      <c r="M12" s="202"/>
    </row>
    <row r="13" spans="1:13" ht="12.75" customHeight="1">
      <c r="A13" s="330">
        <v>70</v>
      </c>
      <c r="B13" s="296" t="s">
        <v>172</v>
      </c>
      <c r="C13" s="335" t="s">
        <v>163</v>
      </c>
      <c r="D13" s="200">
        <v>1.21</v>
      </c>
      <c r="E13" s="200">
        <v>11.3</v>
      </c>
      <c r="F13" s="200">
        <v>7.24</v>
      </c>
      <c r="G13" s="231">
        <v>135.46</v>
      </c>
      <c r="H13" s="232"/>
      <c r="I13" s="200">
        <v>0.02</v>
      </c>
      <c r="J13" s="200">
        <v>0</v>
      </c>
      <c r="K13" s="200">
        <v>0.02</v>
      </c>
      <c r="L13" s="200">
        <v>4.8</v>
      </c>
      <c r="M13" s="200">
        <v>0.19</v>
      </c>
    </row>
    <row r="14" spans="1:13" ht="2.25" customHeight="1">
      <c r="A14" s="331"/>
      <c r="B14" s="224"/>
      <c r="C14" s="336"/>
      <c r="D14" s="201"/>
      <c r="E14" s="201"/>
      <c r="F14" s="201"/>
      <c r="G14" s="268"/>
      <c r="H14" s="269"/>
      <c r="I14" s="201"/>
      <c r="J14" s="201"/>
      <c r="K14" s="201"/>
      <c r="L14" s="201"/>
      <c r="M14" s="201"/>
    </row>
    <row r="15" spans="1:13" ht="13.5" customHeight="1">
      <c r="A15" s="180" t="s">
        <v>20</v>
      </c>
      <c r="B15" s="182"/>
      <c r="C15" s="161">
        <v>405</v>
      </c>
      <c r="D15" s="37">
        <f>D6+D11+D13</f>
        <v>6.45</v>
      </c>
      <c r="E15" s="37">
        <f>E6+E11+E13</f>
        <v>15.780000000000001</v>
      </c>
      <c r="F15" s="38">
        <f>F6+F11+F13</f>
        <v>51.690000000000005</v>
      </c>
      <c r="G15" s="190">
        <f>G6+G11+G13</f>
        <v>374.56000000000006</v>
      </c>
      <c r="H15" s="263"/>
      <c r="I15" s="50">
        <f>I6+I11+I13</f>
        <v>0.12000000000000001</v>
      </c>
      <c r="J15" s="51">
        <f>J6+J11+J13</f>
        <v>1.22</v>
      </c>
      <c r="K15" s="51">
        <f>K6+K11+K13</f>
        <v>0.15</v>
      </c>
      <c r="L15" s="51">
        <f>L6+L11+L13</f>
        <v>38.529999999999994</v>
      </c>
      <c r="M15" s="99">
        <f>M6+M11+M13</f>
        <v>1.5499999999999998</v>
      </c>
    </row>
    <row r="16" spans="1:13" ht="15" customHeight="1">
      <c r="A16" s="180" t="s">
        <v>24</v>
      </c>
      <c r="B16" s="181"/>
      <c r="C16" s="182"/>
      <c r="D16" s="49"/>
      <c r="E16" s="49"/>
      <c r="F16" s="49"/>
      <c r="G16" s="78">
        <v>0.195</v>
      </c>
      <c r="H16" s="79"/>
      <c r="I16" s="76"/>
      <c r="J16" s="76"/>
      <c r="K16" s="76"/>
      <c r="L16" s="76"/>
      <c r="M16" s="76"/>
    </row>
    <row r="17" spans="1:13" ht="24.75" customHeight="1">
      <c r="A17" s="42"/>
      <c r="B17" s="42"/>
      <c r="C17" s="21" t="s">
        <v>29</v>
      </c>
      <c r="D17" s="7"/>
      <c r="E17" s="7"/>
      <c r="F17" s="7"/>
      <c r="G17" s="7"/>
      <c r="H17" s="34"/>
      <c r="I17" s="33"/>
      <c r="J17" s="33"/>
      <c r="K17" s="33"/>
      <c r="L17" s="33"/>
      <c r="M17" s="33"/>
    </row>
    <row r="18" spans="1:13" ht="13.5" customHeight="1">
      <c r="A18" s="45">
        <v>501</v>
      </c>
      <c r="B18" s="160" t="s">
        <v>79</v>
      </c>
      <c r="C18" s="130">
        <v>180</v>
      </c>
      <c r="D18" s="130">
        <v>101</v>
      </c>
      <c r="E18" s="130">
        <v>102</v>
      </c>
      <c r="F18" s="130">
        <v>103</v>
      </c>
      <c r="G18" s="231">
        <v>70</v>
      </c>
      <c r="H18" s="232"/>
      <c r="I18" s="47">
        <v>0.03</v>
      </c>
      <c r="J18" s="47">
        <v>1.03</v>
      </c>
      <c r="K18" s="47">
        <v>2.03</v>
      </c>
      <c r="L18" s="47">
        <v>3.03</v>
      </c>
      <c r="M18" s="47">
        <v>4.03</v>
      </c>
    </row>
    <row r="19" spans="1:13" ht="14.25" customHeight="1">
      <c r="A19" s="74"/>
      <c r="B19" s="237" t="s">
        <v>32</v>
      </c>
      <c r="C19" s="238"/>
      <c r="D19" s="37">
        <f>D18</f>
        <v>101</v>
      </c>
      <c r="E19" s="37">
        <f>E18</f>
        <v>102</v>
      </c>
      <c r="F19" s="37">
        <f>F18</f>
        <v>103</v>
      </c>
      <c r="G19" s="190">
        <v>70</v>
      </c>
      <c r="H19" s="277"/>
      <c r="I19" s="38">
        <f>I18</f>
        <v>0.03</v>
      </c>
      <c r="J19" s="38">
        <f>J18</f>
        <v>1.03</v>
      </c>
      <c r="K19" s="38">
        <f>K18</f>
        <v>2.03</v>
      </c>
      <c r="L19" s="38">
        <f>L18</f>
        <v>3.03</v>
      </c>
      <c r="M19" s="38">
        <f>M18</f>
        <v>4.03</v>
      </c>
    </row>
    <row r="20" spans="1:13" ht="13.5" customHeight="1">
      <c r="A20" s="180" t="s">
        <v>39</v>
      </c>
      <c r="B20" s="237"/>
      <c r="C20" s="238"/>
      <c r="D20" s="49"/>
      <c r="E20" s="49"/>
      <c r="F20" s="49"/>
      <c r="G20" s="81">
        <v>0.037</v>
      </c>
      <c r="H20" s="73"/>
      <c r="I20" s="73"/>
      <c r="J20" s="73"/>
      <c r="K20" s="73"/>
      <c r="L20" s="73"/>
      <c r="M20" s="73"/>
    </row>
    <row r="21" spans="1:13" ht="20.25" customHeight="1">
      <c r="A21" s="23"/>
      <c r="B21" s="7"/>
      <c r="C21" s="21"/>
      <c r="D21" s="21" t="s">
        <v>26</v>
      </c>
      <c r="E21" s="7"/>
      <c r="F21" s="21" t="s">
        <v>14</v>
      </c>
      <c r="G21" s="7"/>
      <c r="H21" s="7"/>
      <c r="I21" s="7"/>
      <c r="J21" s="7"/>
      <c r="K21" s="7"/>
      <c r="L21" s="7"/>
      <c r="M21" s="7"/>
    </row>
    <row r="22" spans="1:13" ht="14.25" customHeight="1">
      <c r="A22" s="219">
        <v>157</v>
      </c>
      <c r="B22" s="296" t="s">
        <v>191</v>
      </c>
      <c r="C22" s="296">
        <v>50</v>
      </c>
      <c r="D22" s="293">
        <v>0.48</v>
      </c>
      <c r="E22" s="293">
        <v>5.4</v>
      </c>
      <c r="F22" s="293">
        <v>1.4</v>
      </c>
      <c r="G22" s="298">
        <v>56.7</v>
      </c>
      <c r="H22" s="299"/>
      <c r="I22" s="293">
        <v>0.01</v>
      </c>
      <c r="J22" s="293">
        <v>0.7</v>
      </c>
      <c r="K22" s="293">
        <v>0.024</v>
      </c>
      <c r="L22" s="293">
        <v>15.07</v>
      </c>
      <c r="M22" s="293">
        <v>0.33</v>
      </c>
    </row>
    <row r="23" spans="1:13" ht="1.5" customHeight="1">
      <c r="A23" s="294"/>
      <c r="B23" s="228"/>
      <c r="C23" s="224"/>
      <c r="D23" s="294"/>
      <c r="E23" s="294"/>
      <c r="F23" s="294"/>
      <c r="G23" s="300"/>
      <c r="H23" s="301"/>
      <c r="I23" s="294"/>
      <c r="J23" s="294"/>
      <c r="K23" s="294"/>
      <c r="L23" s="294"/>
      <c r="M23" s="294"/>
    </row>
    <row r="24" spans="1:13" ht="11.25" customHeight="1" hidden="1">
      <c r="A24" s="295"/>
      <c r="B24" s="224"/>
      <c r="C24" s="103"/>
      <c r="D24" s="295"/>
      <c r="E24" s="295"/>
      <c r="F24" s="295"/>
      <c r="G24" s="302"/>
      <c r="H24" s="303"/>
      <c r="I24" s="295"/>
      <c r="J24" s="295"/>
      <c r="K24" s="295"/>
      <c r="L24" s="295"/>
      <c r="M24" s="295"/>
    </row>
    <row r="25" spans="1:13" ht="12.75" customHeight="1">
      <c r="A25" s="178">
        <v>104</v>
      </c>
      <c r="B25" s="210" t="s">
        <v>80</v>
      </c>
      <c r="C25" s="297">
        <v>180</v>
      </c>
      <c r="D25" s="216">
        <v>2.08</v>
      </c>
      <c r="E25" s="216">
        <v>5.69</v>
      </c>
      <c r="F25" s="216">
        <v>7.17</v>
      </c>
      <c r="G25" s="203">
        <v>88.28</v>
      </c>
      <c r="H25" s="204"/>
      <c r="I25" s="200">
        <v>0.02</v>
      </c>
      <c r="J25" s="200">
        <v>8.33</v>
      </c>
      <c r="K25" s="200">
        <v>0.04</v>
      </c>
      <c r="L25" s="200">
        <v>30.25</v>
      </c>
      <c r="M25" s="200">
        <v>0.73</v>
      </c>
    </row>
    <row r="26" spans="1:13" ht="6" customHeight="1">
      <c r="A26" s="179"/>
      <c r="B26" s="211"/>
      <c r="C26" s="280"/>
      <c r="D26" s="217"/>
      <c r="E26" s="217"/>
      <c r="F26" s="217"/>
      <c r="G26" s="205"/>
      <c r="H26" s="206"/>
      <c r="I26" s="201"/>
      <c r="J26" s="201"/>
      <c r="K26" s="201"/>
      <c r="L26" s="201"/>
      <c r="M26" s="201"/>
    </row>
    <row r="27" spans="1:13" ht="4.5" customHeight="1" hidden="1">
      <c r="A27" s="179"/>
      <c r="B27" s="211"/>
      <c r="C27" s="280"/>
      <c r="D27" s="217"/>
      <c r="E27" s="217"/>
      <c r="F27" s="217"/>
      <c r="G27" s="205"/>
      <c r="H27" s="206"/>
      <c r="I27" s="201"/>
      <c r="J27" s="201"/>
      <c r="K27" s="201"/>
      <c r="L27" s="201"/>
      <c r="M27" s="201"/>
    </row>
    <row r="28" spans="1:13" ht="9.75" customHeight="1" hidden="1">
      <c r="A28" s="179"/>
      <c r="B28" s="211"/>
      <c r="C28" s="280"/>
      <c r="D28" s="217"/>
      <c r="E28" s="217"/>
      <c r="F28" s="217"/>
      <c r="G28" s="205"/>
      <c r="H28" s="206"/>
      <c r="I28" s="201"/>
      <c r="J28" s="201"/>
      <c r="K28" s="201"/>
      <c r="L28" s="201"/>
      <c r="M28" s="201"/>
    </row>
    <row r="29" spans="1:13" ht="11.25" customHeight="1" hidden="1">
      <c r="A29" s="179"/>
      <c r="B29" s="211"/>
      <c r="C29" s="281"/>
      <c r="D29" s="217"/>
      <c r="E29" s="217"/>
      <c r="F29" s="217"/>
      <c r="G29" s="205"/>
      <c r="H29" s="206"/>
      <c r="I29" s="201"/>
      <c r="J29" s="201"/>
      <c r="K29" s="201"/>
      <c r="L29" s="201"/>
      <c r="M29" s="201"/>
    </row>
    <row r="30" spans="1:13" ht="14.25" customHeight="1" hidden="1">
      <c r="A30" s="179"/>
      <c r="B30" s="211"/>
      <c r="C30" s="103"/>
      <c r="D30" s="217"/>
      <c r="E30" s="217"/>
      <c r="F30" s="217"/>
      <c r="G30" s="205"/>
      <c r="H30" s="206"/>
      <c r="I30" s="201"/>
      <c r="J30" s="201"/>
      <c r="K30" s="201"/>
      <c r="L30" s="201"/>
      <c r="M30" s="201"/>
    </row>
    <row r="31" spans="1:13" ht="12" customHeight="1" hidden="1">
      <c r="A31" s="179"/>
      <c r="B31" s="211"/>
      <c r="C31" s="128"/>
      <c r="D31" s="217"/>
      <c r="E31" s="217"/>
      <c r="F31" s="217"/>
      <c r="G31" s="205"/>
      <c r="H31" s="206"/>
      <c r="I31" s="201"/>
      <c r="J31" s="201"/>
      <c r="K31" s="201"/>
      <c r="L31" s="201"/>
      <c r="M31" s="201"/>
    </row>
    <row r="32" spans="1:13" ht="14.25" customHeight="1" hidden="1">
      <c r="A32" s="179"/>
      <c r="B32" s="211"/>
      <c r="C32" s="103"/>
      <c r="D32" s="217"/>
      <c r="E32" s="217"/>
      <c r="F32" s="217"/>
      <c r="G32" s="205"/>
      <c r="H32" s="206"/>
      <c r="I32" s="201"/>
      <c r="J32" s="201"/>
      <c r="K32" s="201"/>
      <c r="L32" s="201"/>
      <c r="M32" s="201"/>
    </row>
    <row r="33" spans="1:13" ht="11.25" customHeight="1" hidden="1">
      <c r="A33" s="230"/>
      <c r="B33" s="221"/>
      <c r="C33" s="128"/>
      <c r="D33" s="218"/>
      <c r="E33" s="218"/>
      <c r="F33" s="218"/>
      <c r="G33" s="207"/>
      <c r="H33" s="208"/>
      <c r="I33" s="202"/>
      <c r="J33" s="202"/>
      <c r="K33" s="202"/>
      <c r="L33" s="202"/>
      <c r="M33" s="202"/>
    </row>
    <row r="34" spans="1:13" ht="12.75" customHeight="1">
      <c r="A34" s="178">
        <v>357</v>
      </c>
      <c r="B34" s="296" t="s">
        <v>152</v>
      </c>
      <c r="C34" s="296">
        <v>70</v>
      </c>
      <c r="D34" s="216">
        <v>9.57</v>
      </c>
      <c r="E34" s="216">
        <v>8.3</v>
      </c>
      <c r="F34" s="216">
        <v>0.43</v>
      </c>
      <c r="G34" s="203">
        <v>114.72</v>
      </c>
      <c r="H34" s="204"/>
      <c r="I34" s="200">
        <v>0.05</v>
      </c>
      <c r="J34" s="200">
        <v>0.15</v>
      </c>
      <c r="K34" s="200">
        <v>0.04</v>
      </c>
      <c r="L34" s="200">
        <v>16.52</v>
      </c>
      <c r="M34" s="200">
        <v>0.55</v>
      </c>
    </row>
    <row r="35" spans="1:13" ht="3.75" customHeight="1">
      <c r="A35" s="179"/>
      <c r="B35" s="228"/>
      <c r="C35" s="280"/>
      <c r="D35" s="217"/>
      <c r="E35" s="217"/>
      <c r="F35" s="217"/>
      <c r="G35" s="205"/>
      <c r="H35" s="206"/>
      <c r="I35" s="201"/>
      <c r="J35" s="201"/>
      <c r="K35" s="201"/>
      <c r="L35" s="201"/>
      <c r="M35" s="201"/>
    </row>
    <row r="36" spans="1:13" ht="9" customHeight="1" hidden="1">
      <c r="A36" s="179"/>
      <c r="B36" s="228"/>
      <c r="C36" s="280"/>
      <c r="D36" s="217"/>
      <c r="E36" s="217"/>
      <c r="F36" s="217"/>
      <c r="G36" s="205"/>
      <c r="H36" s="206"/>
      <c r="I36" s="201"/>
      <c r="J36" s="201"/>
      <c r="K36" s="201"/>
      <c r="L36" s="201"/>
      <c r="M36" s="201"/>
    </row>
    <row r="37" spans="1:13" ht="10.5" customHeight="1" hidden="1">
      <c r="A37" s="230"/>
      <c r="B37" s="224"/>
      <c r="C37" s="281"/>
      <c r="D37" s="218"/>
      <c r="E37" s="218"/>
      <c r="F37" s="218"/>
      <c r="G37" s="207"/>
      <c r="H37" s="208"/>
      <c r="I37" s="202"/>
      <c r="J37" s="202"/>
      <c r="K37" s="202"/>
      <c r="L37" s="202"/>
      <c r="M37" s="202"/>
    </row>
    <row r="38" spans="1:13" ht="18.75" customHeight="1">
      <c r="A38" s="178">
        <v>377</v>
      </c>
      <c r="B38" s="327" t="s">
        <v>137</v>
      </c>
      <c r="C38" s="239">
        <v>130</v>
      </c>
      <c r="D38" s="200">
        <v>2.04</v>
      </c>
      <c r="E38" s="200">
        <v>5.01</v>
      </c>
      <c r="F38" s="200">
        <v>20.97</v>
      </c>
      <c r="G38" s="231">
        <v>137.13</v>
      </c>
      <c r="H38" s="232"/>
      <c r="I38" s="222">
        <v>0.09</v>
      </c>
      <c r="J38" s="200">
        <v>3.45</v>
      </c>
      <c r="K38" s="222">
        <v>0.04</v>
      </c>
      <c r="L38" s="222">
        <v>22.86</v>
      </c>
      <c r="M38" s="222">
        <v>0.66</v>
      </c>
    </row>
    <row r="39" spans="1:13" ht="20.25" customHeight="1" hidden="1">
      <c r="A39" s="179"/>
      <c r="B39" s="328"/>
      <c r="C39" s="240"/>
      <c r="D39" s="201"/>
      <c r="E39" s="201"/>
      <c r="F39" s="201"/>
      <c r="G39" s="268"/>
      <c r="H39" s="269"/>
      <c r="I39" s="229"/>
      <c r="J39" s="201"/>
      <c r="K39" s="229"/>
      <c r="L39" s="229"/>
      <c r="M39" s="229"/>
    </row>
    <row r="40" spans="1:13" ht="11.25" customHeight="1" hidden="1">
      <c r="A40" s="230"/>
      <c r="B40" s="329"/>
      <c r="C40" s="241"/>
      <c r="D40" s="202"/>
      <c r="E40" s="202"/>
      <c r="F40" s="202"/>
      <c r="G40" s="270"/>
      <c r="H40" s="271"/>
      <c r="I40" s="236"/>
      <c r="J40" s="202"/>
      <c r="K40" s="236"/>
      <c r="L40" s="236"/>
      <c r="M40" s="236"/>
    </row>
    <row r="41" spans="1:13" ht="12.75" customHeight="1">
      <c r="A41" s="178">
        <v>495</v>
      </c>
      <c r="B41" s="175" t="s">
        <v>81</v>
      </c>
      <c r="C41" s="332">
        <v>180</v>
      </c>
      <c r="D41" s="216">
        <v>0.11</v>
      </c>
      <c r="E41" s="216">
        <v>0.03</v>
      </c>
      <c r="F41" s="216">
        <v>21.07</v>
      </c>
      <c r="G41" s="203">
        <v>84.99</v>
      </c>
      <c r="H41" s="204"/>
      <c r="I41" s="200">
        <v>0</v>
      </c>
      <c r="J41" s="200">
        <v>0.75</v>
      </c>
      <c r="K41" s="200">
        <v>0</v>
      </c>
      <c r="L41" s="200">
        <v>2.66</v>
      </c>
      <c r="M41" s="200">
        <v>0.15</v>
      </c>
    </row>
    <row r="42" spans="1:13" ht="3" customHeight="1">
      <c r="A42" s="179"/>
      <c r="B42" s="176"/>
      <c r="C42" s="333"/>
      <c r="D42" s="217"/>
      <c r="E42" s="217"/>
      <c r="F42" s="217"/>
      <c r="G42" s="205"/>
      <c r="H42" s="206"/>
      <c r="I42" s="201"/>
      <c r="J42" s="201"/>
      <c r="K42" s="201"/>
      <c r="L42" s="201"/>
      <c r="M42" s="201"/>
    </row>
    <row r="43" spans="1:13" ht="11.25" customHeight="1" hidden="1">
      <c r="A43" s="230"/>
      <c r="B43" s="177"/>
      <c r="C43" s="334"/>
      <c r="D43" s="218"/>
      <c r="E43" s="218"/>
      <c r="F43" s="218"/>
      <c r="G43" s="207"/>
      <c r="H43" s="208"/>
      <c r="I43" s="202"/>
      <c r="J43" s="202"/>
      <c r="K43" s="202"/>
      <c r="L43" s="202"/>
      <c r="M43" s="202"/>
    </row>
    <row r="44" spans="1:13" ht="14.25" customHeight="1">
      <c r="A44" s="166">
        <v>574</v>
      </c>
      <c r="B44" s="103" t="s">
        <v>83</v>
      </c>
      <c r="C44" s="128">
        <v>30</v>
      </c>
      <c r="D44" s="58">
        <v>7.1</v>
      </c>
      <c r="E44" s="58">
        <v>1.5</v>
      </c>
      <c r="F44" s="61">
        <v>45</v>
      </c>
      <c r="G44" s="257">
        <v>199.9</v>
      </c>
      <c r="H44" s="258"/>
      <c r="I44" s="59">
        <v>0.36</v>
      </c>
      <c r="J44" s="60"/>
      <c r="K44" s="60"/>
      <c r="L44" s="60">
        <v>39</v>
      </c>
      <c r="M44" s="60">
        <v>4.9</v>
      </c>
    </row>
    <row r="45" spans="1:13" ht="12.75">
      <c r="A45" s="57"/>
      <c r="B45" s="103"/>
      <c r="C45" s="129"/>
      <c r="D45" s="60"/>
      <c r="E45" s="60"/>
      <c r="F45" s="60"/>
      <c r="G45" s="186"/>
      <c r="H45" s="309"/>
      <c r="I45" s="60"/>
      <c r="J45" s="60"/>
      <c r="K45" s="60"/>
      <c r="L45" s="60"/>
      <c r="M45" s="60"/>
    </row>
    <row r="46" spans="1:13" ht="13.5" customHeight="1">
      <c r="A46" s="183" t="s">
        <v>18</v>
      </c>
      <c r="B46" s="182"/>
      <c r="C46" s="153">
        <f>SUM(C22:C45)</f>
        <v>640</v>
      </c>
      <c r="D46" s="62">
        <f>D22+D25+D34+D38+D41+D44+D45</f>
        <v>21.380000000000003</v>
      </c>
      <c r="E46" s="62">
        <f>E22+E25+E34+E38+E41+E44+E45</f>
        <v>25.93</v>
      </c>
      <c r="F46" s="62">
        <f>F22+F25+F34+F38+F41+F44+F45</f>
        <v>96.03999999999999</v>
      </c>
      <c r="G46" s="195">
        <f>G22+G25+G34+G38+G41+G44+G45</f>
        <v>681.72</v>
      </c>
      <c r="H46" s="196"/>
      <c r="I46" s="64">
        <f>I22+I25+I34+I38+I41+I44+I45</f>
        <v>0.53</v>
      </c>
      <c r="J46" s="64">
        <f>J22+J25+J34+J38+J41+J44+J45</f>
        <v>13.379999999999999</v>
      </c>
      <c r="K46" s="64">
        <f>K22+K25+K34+K38+K41+K44+K45</f>
        <v>0.14400000000000002</v>
      </c>
      <c r="L46" s="64">
        <f>L22+L25+L34+L38+L41+L44+L45</f>
        <v>126.36</v>
      </c>
      <c r="M46" s="64">
        <f>M22+M25+M34+M38+M41+M44+M45</f>
        <v>7.32</v>
      </c>
    </row>
    <row r="47" spans="1:13" ht="13.5" customHeight="1">
      <c r="A47" s="180" t="s">
        <v>25</v>
      </c>
      <c r="B47" s="181"/>
      <c r="C47" s="181"/>
      <c r="D47" s="49"/>
      <c r="E47" s="49"/>
      <c r="F47" s="49"/>
      <c r="G47" s="80">
        <v>0.36</v>
      </c>
      <c r="H47" s="88"/>
      <c r="I47" s="89"/>
      <c r="J47" s="89"/>
      <c r="K47" s="89"/>
      <c r="L47" s="89"/>
      <c r="M47" s="89"/>
    </row>
    <row r="48" spans="1:13" ht="18.75" customHeight="1">
      <c r="A48" s="44"/>
      <c r="B48" s="44"/>
      <c r="C48" s="44"/>
      <c r="D48" s="21" t="s">
        <v>26</v>
      </c>
      <c r="E48" s="7"/>
      <c r="F48" s="21" t="s">
        <v>33</v>
      </c>
      <c r="G48" s="65"/>
      <c r="H48" s="87"/>
      <c r="I48" s="87"/>
      <c r="J48" s="87"/>
      <c r="K48" s="87"/>
      <c r="L48" s="87"/>
      <c r="M48" s="87"/>
    </row>
    <row r="49" spans="1:13" ht="13.5" customHeight="1">
      <c r="A49" s="178">
        <v>581</v>
      </c>
      <c r="B49" s="296" t="s">
        <v>84</v>
      </c>
      <c r="C49" s="297">
        <v>60</v>
      </c>
      <c r="D49" s="216">
        <v>7.82</v>
      </c>
      <c r="E49" s="216">
        <v>1.64</v>
      </c>
      <c r="F49" s="216">
        <v>31.17</v>
      </c>
      <c r="G49" s="203">
        <v>170.78</v>
      </c>
      <c r="H49" s="204"/>
      <c r="I49" s="200">
        <v>0.08</v>
      </c>
      <c r="J49" s="200">
        <v>4.65</v>
      </c>
      <c r="K49" s="200">
        <v>0.12</v>
      </c>
      <c r="L49" s="200">
        <v>50.54</v>
      </c>
      <c r="M49" s="200">
        <v>2.07</v>
      </c>
    </row>
    <row r="50" spans="1:13" ht="3" customHeight="1">
      <c r="A50" s="179"/>
      <c r="B50" s="228"/>
      <c r="C50" s="280"/>
      <c r="D50" s="217"/>
      <c r="E50" s="217"/>
      <c r="F50" s="217"/>
      <c r="G50" s="205"/>
      <c r="H50" s="206"/>
      <c r="I50" s="201"/>
      <c r="J50" s="201"/>
      <c r="K50" s="201"/>
      <c r="L50" s="201"/>
      <c r="M50" s="201"/>
    </row>
    <row r="51" spans="1:13" ht="9" customHeight="1" hidden="1">
      <c r="A51" s="179"/>
      <c r="B51" s="228"/>
      <c r="C51" s="280"/>
      <c r="D51" s="217"/>
      <c r="E51" s="217"/>
      <c r="F51" s="217"/>
      <c r="G51" s="205"/>
      <c r="H51" s="206"/>
      <c r="I51" s="201"/>
      <c r="J51" s="201"/>
      <c r="K51" s="201"/>
      <c r="L51" s="201"/>
      <c r="M51" s="201"/>
    </row>
    <row r="52" spans="1:13" ht="12" customHeight="1" hidden="1">
      <c r="A52" s="179"/>
      <c r="B52" s="228"/>
      <c r="C52" s="280"/>
      <c r="D52" s="217"/>
      <c r="E52" s="217"/>
      <c r="F52" s="217"/>
      <c r="G52" s="205"/>
      <c r="H52" s="206"/>
      <c r="I52" s="201"/>
      <c r="J52" s="201"/>
      <c r="K52" s="201"/>
      <c r="L52" s="201"/>
      <c r="M52" s="201"/>
    </row>
    <row r="53" spans="1:13" ht="12" customHeight="1" hidden="1">
      <c r="A53" s="179"/>
      <c r="B53" s="224"/>
      <c r="C53" s="281"/>
      <c r="D53" s="217"/>
      <c r="E53" s="217"/>
      <c r="F53" s="217"/>
      <c r="G53" s="205"/>
      <c r="H53" s="206"/>
      <c r="I53" s="201"/>
      <c r="J53" s="201"/>
      <c r="K53" s="201"/>
      <c r="L53" s="201"/>
      <c r="M53" s="201"/>
    </row>
    <row r="54" spans="1:13" ht="12" customHeight="1">
      <c r="A54" s="57">
        <v>469</v>
      </c>
      <c r="B54" s="103" t="s">
        <v>85</v>
      </c>
      <c r="C54" s="128">
        <v>190</v>
      </c>
      <c r="D54" s="60">
        <v>5.59</v>
      </c>
      <c r="E54" s="60">
        <v>6.38</v>
      </c>
      <c r="F54" s="60">
        <v>10.08</v>
      </c>
      <c r="G54" s="186">
        <v>120.12</v>
      </c>
      <c r="H54" s="187"/>
      <c r="I54" s="60">
        <v>0.03</v>
      </c>
      <c r="J54" s="60">
        <v>0.5</v>
      </c>
      <c r="K54" s="60">
        <v>0.15</v>
      </c>
      <c r="L54" s="60">
        <v>200.86</v>
      </c>
      <c r="M54" s="60">
        <v>0.17</v>
      </c>
    </row>
    <row r="55" spans="1:13" ht="15" customHeight="1">
      <c r="A55" s="183" t="s">
        <v>34</v>
      </c>
      <c r="B55" s="182"/>
      <c r="C55" s="153">
        <f>SUM(C49:C54)</f>
        <v>250</v>
      </c>
      <c r="D55" s="62">
        <f>D49+D54</f>
        <v>13.41</v>
      </c>
      <c r="E55" s="62">
        <f>E49+E54</f>
        <v>8.02</v>
      </c>
      <c r="F55" s="62">
        <f>F49+F54</f>
        <v>41.25</v>
      </c>
      <c r="G55" s="195">
        <f>G49+G54</f>
        <v>290.9</v>
      </c>
      <c r="H55" s="196"/>
      <c r="I55" s="63">
        <f>I49+I54</f>
        <v>0.11</v>
      </c>
      <c r="J55" s="63">
        <f>J49+J54</f>
        <v>5.15</v>
      </c>
      <c r="K55" s="63">
        <f>K49+K54</f>
        <v>0.27</v>
      </c>
      <c r="L55" s="63">
        <f>L49+L54</f>
        <v>251.4</v>
      </c>
      <c r="M55" s="62">
        <f>M49+M54</f>
        <v>2.2399999999999998</v>
      </c>
    </row>
    <row r="56" spans="1:13" ht="13.5" customHeight="1">
      <c r="A56" s="183" t="s">
        <v>36</v>
      </c>
      <c r="B56" s="184"/>
      <c r="C56" s="184"/>
      <c r="D56" s="24"/>
      <c r="E56" s="24"/>
      <c r="F56" s="24"/>
      <c r="G56" s="111">
        <v>0.153</v>
      </c>
      <c r="H56" s="95"/>
      <c r="I56" s="10"/>
      <c r="J56" s="10"/>
      <c r="K56" s="10"/>
      <c r="L56" s="10"/>
      <c r="M56" s="10"/>
    </row>
    <row r="57" spans="1:13" ht="14.25" customHeight="1">
      <c r="A57" s="68"/>
      <c r="B57" s="68"/>
      <c r="C57" s="68"/>
      <c r="D57" s="69"/>
      <c r="E57" s="69"/>
      <c r="F57" s="69"/>
      <c r="G57" s="69"/>
      <c r="H57" s="113"/>
      <c r="I57" s="69"/>
      <c r="J57" s="69"/>
      <c r="K57" s="69"/>
      <c r="L57" s="69"/>
      <c r="M57" s="69"/>
    </row>
    <row r="58" spans="1:13" ht="15" customHeight="1">
      <c r="A58" s="183" t="s">
        <v>35</v>
      </c>
      <c r="B58" s="184"/>
      <c r="C58" s="185"/>
      <c r="D58" s="66">
        <f>D15+D19+D46+D55</f>
        <v>142.24</v>
      </c>
      <c r="E58" s="66">
        <f>E15+E19+E46+E55</f>
        <v>151.73000000000002</v>
      </c>
      <c r="F58" s="66">
        <f>F15+F19+F46+F55</f>
        <v>291.98</v>
      </c>
      <c r="G58" s="188">
        <f>G15+G19+G46+G55</f>
        <v>1417.1800000000003</v>
      </c>
      <c r="H58" s="187"/>
      <c r="I58" s="67">
        <f>I15+I19+I46+I55</f>
        <v>0.79</v>
      </c>
      <c r="J58" s="67">
        <f>J15+J19+J46+J55</f>
        <v>20.78</v>
      </c>
      <c r="K58" s="67">
        <f>K15+K19+K46+K55</f>
        <v>2.594</v>
      </c>
      <c r="L58" s="67">
        <f>L15+L19+L46+L55</f>
        <v>419.32</v>
      </c>
      <c r="M58" s="67">
        <f>M15+M19+M46+M55</f>
        <v>15.14</v>
      </c>
    </row>
    <row r="59" spans="1:13" ht="15" customHeight="1">
      <c r="A59" s="68"/>
      <c r="B59" s="68"/>
      <c r="C59" s="68"/>
      <c r="D59" s="114"/>
      <c r="E59" s="114"/>
      <c r="F59" s="114"/>
      <c r="G59" s="114"/>
      <c r="H59" s="115"/>
      <c r="I59" s="114"/>
      <c r="J59" s="114"/>
      <c r="K59" s="114"/>
      <c r="L59" s="114"/>
      <c r="M59" s="114"/>
    </row>
    <row r="60" spans="1:13" ht="27.75" customHeight="1">
      <c r="A60" s="68"/>
      <c r="B60" s="68"/>
      <c r="C60" s="72" t="s">
        <v>38</v>
      </c>
      <c r="D60" s="7"/>
      <c r="E60" s="22"/>
      <c r="F60" s="22"/>
      <c r="G60" s="22"/>
      <c r="H60" s="69"/>
      <c r="I60" s="69"/>
      <c r="J60" s="69"/>
      <c r="K60" s="69"/>
      <c r="L60" s="69"/>
      <c r="M60" s="69"/>
    </row>
    <row r="61" spans="1:13" ht="13.5" customHeight="1">
      <c r="A61" s="45">
        <v>139</v>
      </c>
      <c r="B61" s="143" t="s">
        <v>118</v>
      </c>
      <c r="C61" s="143">
        <v>200</v>
      </c>
      <c r="D61" s="121">
        <v>6.33</v>
      </c>
      <c r="E61" s="121">
        <v>6</v>
      </c>
      <c r="F61" s="121">
        <v>28.33</v>
      </c>
      <c r="G61" s="203">
        <v>192.62</v>
      </c>
      <c r="H61" s="204"/>
      <c r="I61" s="47">
        <v>0.12</v>
      </c>
      <c r="J61" s="47">
        <v>0.3</v>
      </c>
      <c r="K61" s="47">
        <v>0.12</v>
      </c>
      <c r="L61" s="47">
        <v>120.4</v>
      </c>
      <c r="M61" s="47">
        <v>0.98</v>
      </c>
    </row>
    <row r="62" spans="1:13" ht="13.5" customHeight="1">
      <c r="A62" s="45">
        <v>462</v>
      </c>
      <c r="B62" s="126" t="s">
        <v>88</v>
      </c>
      <c r="C62" s="131">
        <v>180</v>
      </c>
      <c r="D62" s="121">
        <v>1.32</v>
      </c>
      <c r="E62" s="121">
        <v>0.02</v>
      </c>
      <c r="F62" s="121">
        <v>15.76</v>
      </c>
      <c r="G62" s="203">
        <v>68.5</v>
      </c>
      <c r="H62" s="204"/>
      <c r="I62" s="47">
        <v>0.01</v>
      </c>
      <c r="J62" s="47">
        <v>0.56</v>
      </c>
      <c r="K62" s="47">
        <v>0.03</v>
      </c>
      <c r="L62" s="47">
        <v>53.09</v>
      </c>
      <c r="M62" s="47">
        <v>0.91</v>
      </c>
    </row>
    <row r="63" spans="1:13" ht="14.25" customHeight="1">
      <c r="A63" s="45">
        <v>64</v>
      </c>
      <c r="B63" s="103" t="s">
        <v>173</v>
      </c>
      <c r="C63" s="127" t="s">
        <v>167</v>
      </c>
      <c r="D63" s="53">
        <v>6.38</v>
      </c>
      <c r="E63" s="53">
        <v>5.4</v>
      </c>
      <c r="F63" s="53">
        <v>7.25</v>
      </c>
      <c r="G63" s="231">
        <v>103.1</v>
      </c>
      <c r="H63" s="232"/>
      <c r="I63" s="47">
        <v>0.02</v>
      </c>
      <c r="J63" s="47">
        <v>0</v>
      </c>
      <c r="K63" s="47">
        <v>0.04</v>
      </c>
      <c r="L63" s="47">
        <v>4.28</v>
      </c>
      <c r="M63" s="47">
        <v>0.53</v>
      </c>
    </row>
    <row r="64" spans="1:13" ht="13.5" customHeight="1">
      <c r="A64" s="180" t="s">
        <v>20</v>
      </c>
      <c r="B64" s="237"/>
      <c r="C64" s="49">
        <v>404</v>
      </c>
      <c r="D64" s="37">
        <f>D61+D62+D63</f>
        <v>14.030000000000001</v>
      </c>
      <c r="E64" s="37">
        <f>E61+E62+E63</f>
        <v>11.42</v>
      </c>
      <c r="F64" s="38">
        <f>F61+F62+F63</f>
        <v>51.339999999999996</v>
      </c>
      <c r="G64" s="190">
        <f>G61+G62+G63</f>
        <v>364.22</v>
      </c>
      <c r="H64" s="182"/>
      <c r="I64" s="50">
        <f>I61+I62+I63</f>
        <v>0.15</v>
      </c>
      <c r="J64" s="51">
        <f>J61+J62+J63</f>
        <v>0.8600000000000001</v>
      </c>
      <c r="K64" s="51">
        <f>K61+K62+K63</f>
        <v>0.19</v>
      </c>
      <c r="L64" s="51">
        <f>L61+L62+L63</f>
        <v>177.77</v>
      </c>
      <c r="M64" s="37">
        <f>M61+M62+M63</f>
        <v>2.42</v>
      </c>
    </row>
    <row r="65" spans="1:13" ht="15" customHeight="1">
      <c r="A65" s="180" t="s">
        <v>24</v>
      </c>
      <c r="B65" s="181"/>
      <c r="C65" s="49"/>
      <c r="D65" s="49"/>
      <c r="E65" s="49"/>
      <c r="F65" s="49"/>
      <c r="G65" s="78">
        <v>0.2</v>
      </c>
      <c r="H65" s="79"/>
      <c r="I65" s="76"/>
      <c r="J65" s="76"/>
      <c r="K65" s="76"/>
      <c r="L65" s="76"/>
      <c r="M65" s="76"/>
    </row>
    <row r="66" spans="1:13" ht="21" customHeight="1">
      <c r="A66" s="42"/>
      <c r="B66" s="42"/>
      <c r="C66" s="21" t="s">
        <v>40</v>
      </c>
      <c r="D66" s="7"/>
      <c r="E66" s="7"/>
      <c r="F66" s="7"/>
      <c r="G66" s="7"/>
      <c r="H66" s="34"/>
      <c r="I66" s="33"/>
      <c r="J66" s="33"/>
      <c r="K66" s="33"/>
      <c r="L66" s="33"/>
      <c r="M66" s="33"/>
    </row>
    <row r="67" spans="1:13" ht="13.5" customHeight="1">
      <c r="A67" s="45">
        <v>501</v>
      </c>
      <c r="B67" s="160" t="s">
        <v>79</v>
      </c>
      <c r="C67" s="130">
        <v>180</v>
      </c>
      <c r="D67" s="130">
        <v>101</v>
      </c>
      <c r="E67" s="130">
        <v>102</v>
      </c>
      <c r="F67" s="130">
        <v>103</v>
      </c>
      <c r="G67" s="231">
        <v>70</v>
      </c>
      <c r="H67" s="232"/>
      <c r="I67" s="47">
        <v>0.03</v>
      </c>
      <c r="J67" s="47">
        <v>1.03</v>
      </c>
      <c r="K67" s="47">
        <v>2.03</v>
      </c>
      <c r="L67" s="47">
        <v>3.03</v>
      </c>
      <c r="M67" s="47">
        <v>4.03</v>
      </c>
    </row>
    <row r="68" spans="1:13" ht="14.25" customHeight="1">
      <c r="A68" s="20"/>
      <c r="B68" s="237" t="s">
        <v>32</v>
      </c>
      <c r="C68" s="238"/>
      <c r="D68" s="37">
        <f>D67</f>
        <v>101</v>
      </c>
      <c r="E68" s="37">
        <f>E67</f>
        <v>102</v>
      </c>
      <c r="F68" s="37">
        <f>F67</f>
        <v>103</v>
      </c>
      <c r="G68" s="190">
        <v>70</v>
      </c>
      <c r="H68" s="277"/>
      <c r="I68" s="37">
        <f>I67</f>
        <v>0.03</v>
      </c>
      <c r="J68" s="37">
        <f>J67</f>
        <v>1.03</v>
      </c>
      <c r="K68" s="37">
        <f>K67</f>
        <v>2.03</v>
      </c>
      <c r="L68" s="37">
        <f>L67</f>
        <v>3.03</v>
      </c>
      <c r="M68" s="37">
        <f>M67</f>
        <v>4.03</v>
      </c>
    </row>
    <row r="69" spans="1:13" ht="14.25" customHeight="1">
      <c r="A69" s="180" t="s">
        <v>39</v>
      </c>
      <c r="B69" s="181"/>
      <c r="C69" s="182"/>
      <c r="D69" s="49"/>
      <c r="E69" s="49"/>
      <c r="F69" s="49"/>
      <c r="G69" s="80">
        <v>0.05</v>
      </c>
      <c r="H69" s="42"/>
      <c r="I69" s="73"/>
      <c r="J69" s="73"/>
      <c r="K69" s="73"/>
      <c r="L69" s="73"/>
      <c r="M69" s="73"/>
    </row>
    <row r="70" spans="1:13" ht="24" customHeight="1">
      <c r="A70" s="27"/>
      <c r="B70" s="7"/>
      <c r="C70" s="21" t="s">
        <v>27</v>
      </c>
      <c r="D70" s="7"/>
      <c r="E70" s="21" t="s">
        <v>14</v>
      </c>
      <c r="G70" s="7"/>
      <c r="H70" s="7"/>
      <c r="I70" s="7"/>
      <c r="J70" s="7"/>
      <c r="K70" s="7"/>
      <c r="L70" s="7"/>
      <c r="M70" s="7"/>
    </row>
    <row r="71" spans="1:13" ht="14.25" customHeight="1">
      <c r="A71" s="49">
        <v>9</v>
      </c>
      <c r="B71" s="155" t="s">
        <v>160</v>
      </c>
      <c r="C71" s="156">
        <v>50</v>
      </c>
      <c r="D71" s="97">
        <v>0.79</v>
      </c>
      <c r="E71" s="97">
        <v>1.98</v>
      </c>
      <c r="F71" s="97">
        <v>1.78</v>
      </c>
      <c r="G71" s="304">
        <v>28.1</v>
      </c>
      <c r="H71" s="305"/>
      <c r="I71" s="36">
        <v>0.01</v>
      </c>
      <c r="J71" s="36">
        <v>2.6</v>
      </c>
      <c r="K71" s="36">
        <v>0.02</v>
      </c>
      <c r="L71" s="36">
        <v>6.9</v>
      </c>
      <c r="M71" s="36">
        <v>0.25</v>
      </c>
    </row>
    <row r="72" spans="1:13" ht="13.5" customHeight="1">
      <c r="A72" s="119">
        <v>98</v>
      </c>
      <c r="B72" s="103" t="s">
        <v>154</v>
      </c>
      <c r="C72" s="128">
        <v>180</v>
      </c>
      <c r="D72" s="122">
        <v>5.77</v>
      </c>
      <c r="E72" s="122">
        <v>4.19</v>
      </c>
      <c r="F72" s="122">
        <v>15.7</v>
      </c>
      <c r="G72" s="205">
        <v>123.6</v>
      </c>
      <c r="H72" s="206"/>
      <c r="I72" s="120">
        <v>0.11</v>
      </c>
      <c r="J72" s="120">
        <v>3.13</v>
      </c>
      <c r="K72" s="120">
        <v>0.04</v>
      </c>
      <c r="L72" s="120">
        <v>12.26</v>
      </c>
      <c r="M72" s="120">
        <v>0.67</v>
      </c>
    </row>
    <row r="73" spans="1:13" ht="36.75" customHeight="1">
      <c r="A73" s="173" t="s">
        <v>186</v>
      </c>
      <c r="B73" s="103" t="s">
        <v>155</v>
      </c>
      <c r="C73" s="128">
        <v>70</v>
      </c>
      <c r="D73" s="121">
        <v>10.43</v>
      </c>
      <c r="E73" s="121">
        <v>8.72</v>
      </c>
      <c r="F73" s="121">
        <v>13.81</v>
      </c>
      <c r="G73" s="203">
        <v>175.44</v>
      </c>
      <c r="H73" s="204"/>
      <c r="I73" s="47">
        <v>0.04</v>
      </c>
      <c r="J73" s="47">
        <v>0.1</v>
      </c>
      <c r="K73" s="47">
        <v>0.06</v>
      </c>
      <c r="L73" s="47">
        <v>22.53</v>
      </c>
      <c r="M73" s="47">
        <v>1.13</v>
      </c>
    </row>
    <row r="74" spans="1:30" ht="13.5" customHeight="1">
      <c r="A74" s="45">
        <v>213</v>
      </c>
      <c r="B74" s="103" t="s">
        <v>89</v>
      </c>
      <c r="C74" s="128">
        <v>130</v>
      </c>
      <c r="D74" s="47">
        <v>2.91</v>
      </c>
      <c r="E74" s="47">
        <v>3.5</v>
      </c>
      <c r="F74" s="47">
        <v>11.8</v>
      </c>
      <c r="G74" s="231">
        <v>90.5</v>
      </c>
      <c r="H74" s="232"/>
      <c r="I74" s="48">
        <v>0.03</v>
      </c>
      <c r="J74" s="47">
        <v>14.3</v>
      </c>
      <c r="K74" s="48">
        <v>0.08</v>
      </c>
      <c r="L74" s="48">
        <v>70.3</v>
      </c>
      <c r="M74" s="48">
        <v>0.96</v>
      </c>
      <c r="N74" s="21"/>
      <c r="O74" s="7"/>
      <c r="P74" s="7"/>
      <c r="Q74" s="21"/>
      <c r="R74" s="11"/>
      <c r="S74" s="11"/>
      <c r="T74" s="11"/>
      <c r="U74" s="11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 customHeight="1">
      <c r="A75" s="49">
        <v>494</v>
      </c>
      <c r="B75" s="118" t="s">
        <v>92</v>
      </c>
      <c r="C75" s="130">
        <v>180</v>
      </c>
      <c r="D75" s="47">
        <v>0.56</v>
      </c>
      <c r="E75" s="47">
        <v>0</v>
      </c>
      <c r="F75" s="48">
        <v>27.4</v>
      </c>
      <c r="G75" s="231">
        <v>111.84</v>
      </c>
      <c r="H75" s="359"/>
      <c r="I75" s="47">
        <v>0.01</v>
      </c>
      <c r="J75" s="47">
        <v>0.15</v>
      </c>
      <c r="K75" s="47">
        <v>0.01</v>
      </c>
      <c r="L75" s="47">
        <v>56.37</v>
      </c>
      <c r="M75" s="47">
        <v>1.58</v>
      </c>
      <c r="AA75" s="7"/>
      <c r="AB75" s="7"/>
      <c r="AC75" s="7"/>
      <c r="AD75" s="7"/>
    </row>
    <row r="76" spans="1:30" ht="15" customHeight="1">
      <c r="A76" s="166">
        <v>574</v>
      </c>
      <c r="B76" s="103" t="s">
        <v>83</v>
      </c>
      <c r="C76" s="128">
        <v>50</v>
      </c>
      <c r="D76" s="58">
        <v>5.6</v>
      </c>
      <c r="E76" s="58">
        <v>1.1</v>
      </c>
      <c r="F76" s="61">
        <v>42</v>
      </c>
      <c r="G76" s="257">
        <v>199</v>
      </c>
      <c r="H76" s="187"/>
      <c r="I76" s="59">
        <v>0.22</v>
      </c>
      <c r="J76" s="60"/>
      <c r="K76" s="60"/>
      <c r="L76" s="60">
        <v>68</v>
      </c>
      <c r="M76" s="60">
        <v>4.6</v>
      </c>
      <c r="N76" s="21"/>
      <c r="O76" s="7"/>
      <c r="P76" s="7"/>
      <c r="Q76" s="21"/>
      <c r="R76" s="11"/>
      <c r="S76" s="11"/>
      <c r="T76" s="11"/>
      <c r="U76" s="11"/>
      <c r="V76" s="7"/>
      <c r="W76" s="7"/>
      <c r="X76" s="7"/>
      <c r="Y76" s="7"/>
      <c r="Z76" s="7"/>
      <c r="AA76" s="7"/>
      <c r="AB76" s="7"/>
      <c r="AC76" s="7"/>
      <c r="AD76" s="7"/>
    </row>
    <row r="77" spans="1:13" ht="12" customHeight="1">
      <c r="A77" s="57"/>
      <c r="B77" s="103"/>
      <c r="C77" s="129"/>
      <c r="D77" s="60"/>
      <c r="E77" s="60"/>
      <c r="F77" s="60"/>
      <c r="G77" s="186"/>
      <c r="H77" s="187"/>
      <c r="I77" s="60"/>
      <c r="J77" s="60"/>
      <c r="K77" s="60"/>
      <c r="L77" s="60"/>
      <c r="M77" s="60"/>
    </row>
    <row r="78" spans="1:13" ht="14.25" customHeight="1">
      <c r="A78" s="183" t="s">
        <v>18</v>
      </c>
      <c r="B78" s="182"/>
      <c r="C78" s="153">
        <f>SUM(C71:C77)</f>
        <v>660</v>
      </c>
      <c r="D78" s="62">
        <f>SUM(D71:D77)</f>
        <v>26.059999999999995</v>
      </c>
      <c r="E78" s="62">
        <f>SUM(E71:E77)</f>
        <v>19.490000000000002</v>
      </c>
      <c r="F78" s="62">
        <f>SUM(F71:F77)</f>
        <v>112.49000000000001</v>
      </c>
      <c r="G78" s="195">
        <f>G71+G72+G73+G74+G75+G76+G77</f>
        <v>728.48</v>
      </c>
      <c r="H78" s="196"/>
      <c r="I78" s="62">
        <f>I71+I72+I73+I74+I75+I76+I77</f>
        <v>0.42000000000000004</v>
      </c>
      <c r="J78" s="62">
        <f>J71+J72+J73+J74+J75+J76+J77</f>
        <v>20.28</v>
      </c>
      <c r="K78" s="62">
        <f>K71+K72+K73+K74+K75+K76+K77</f>
        <v>0.21000000000000002</v>
      </c>
      <c r="L78" s="62">
        <f>L71+L72+L73+L74+L75+L76+L77</f>
        <v>236.35999999999999</v>
      </c>
      <c r="M78" s="62">
        <f>M71+M72+M73+M74+M75+M76+M77</f>
        <v>9.19</v>
      </c>
    </row>
    <row r="79" spans="1:13" ht="13.5" customHeight="1">
      <c r="A79" s="180" t="s">
        <v>25</v>
      </c>
      <c r="B79" s="181"/>
      <c r="C79" s="182"/>
      <c r="D79" s="49"/>
      <c r="E79" s="49"/>
      <c r="F79" s="49"/>
      <c r="G79" s="80">
        <v>0.35</v>
      </c>
      <c r="H79" s="388"/>
      <c r="I79" s="389"/>
      <c r="J79" s="389"/>
      <c r="K79" s="389"/>
      <c r="L79" s="389"/>
      <c r="M79" s="389"/>
    </row>
    <row r="80" spans="1:13" ht="21" customHeight="1">
      <c r="A80" s="44"/>
      <c r="B80" s="44"/>
      <c r="C80" s="44"/>
      <c r="D80" s="21" t="s">
        <v>27</v>
      </c>
      <c r="E80" s="7"/>
      <c r="F80" s="21" t="s">
        <v>33</v>
      </c>
      <c r="G80" s="65"/>
      <c r="H80" s="87"/>
      <c r="I80" s="87"/>
      <c r="J80" s="87"/>
      <c r="K80" s="87"/>
      <c r="L80" s="87"/>
      <c r="M80" s="87"/>
    </row>
    <row r="81" spans="1:13" ht="12.75" customHeight="1">
      <c r="A81" s="45">
        <v>543</v>
      </c>
      <c r="B81" s="132" t="s">
        <v>90</v>
      </c>
      <c r="C81" s="128">
        <v>70</v>
      </c>
      <c r="D81" s="121">
        <v>6.03</v>
      </c>
      <c r="E81" s="121">
        <v>3.8</v>
      </c>
      <c r="F81" s="121">
        <v>34.6</v>
      </c>
      <c r="G81" s="203">
        <v>180.7</v>
      </c>
      <c r="H81" s="204"/>
      <c r="I81" s="47">
        <v>0.09</v>
      </c>
      <c r="J81" s="47">
        <v>0.08</v>
      </c>
      <c r="K81" s="47">
        <v>0.01</v>
      </c>
      <c r="L81" s="47">
        <v>12.3</v>
      </c>
      <c r="M81" s="47">
        <v>0.8</v>
      </c>
    </row>
    <row r="82" spans="1:13" ht="15" customHeight="1">
      <c r="A82" s="57">
        <v>470</v>
      </c>
      <c r="B82" s="103" t="s">
        <v>91</v>
      </c>
      <c r="C82" s="103" t="s">
        <v>168</v>
      </c>
      <c r="D82" s="60">
        <v>5.6</v>
      </c>
      <c r="E82" s="60">
        <v>4.38</v>
      </c>
      <c r="F82" s="60">
        <v>8.18</v>
      </c>
      <c r="G82" s="186">
        <v>94.52</v>
      </c>
      <c r="H82" s="187"/>
      <c r="I82" s="60">
        <v>0.06</v>
      </c>
      <c r="J82" s="60">
        <v>1.4</v>
      </c>
      <c r="K82" s="60">
        <v>0.3</v>
      </c>
      <c r="L82" s="60">
        <v>240</v>
      </c>
      <c r="M82" s="60">
        <v>0.2</v>
      </c>
    </row>
    <row r="83" spans="1:13" ht="15.75" customHeight="1">
      <c r="A83" s="183" t="s">
        <v>34</v>
      </c>
      <c r="B83" s="182"/>
      <c r="C83" s="153">
        <v>257</v>
      </c>
      <c r="D83" s="62">
        <f>D81+D82</f>
        <v>11.629999999999999</v>
      </c>
      <c r="E83" s="62">
        <f>E81+E82</f>
        <v>8.18</v>
      </c>
      <c r="F83" s="62">
        <f>F81+F82</f>
        <v>42.78</v>
      </c>
      <c r="G83" s="195">
        <f>G81+G82</f>
        <v>275.21999999999997</v>
      </c>
      <c r="H83" s="196"/>
      <c r="I83" s="63">
        <f>I81+I82</f>
        <v>0.15</v>
      </c>
      <c r="J83" s="63">
        <f>J81+J82</f>
        <v>1.48</v>
      </c>
      <c r="K83" s="63">
        <f>K81+K82</f>
        <v>0.31</v>
      </c>
      <c r="L83" s="63">
        <f>L81+L82</f>
        <v>252.3</v>
      </c>
      <c r="M83" s="62">
        <f>M81+M82</f>
        <v>1</v>
      </c>
    </row>
    <row r="84" spans="1:13" ht="15.75" customHeight="1">
      <c r="A84" s="183" t="s">
        <v>36</v>
      </c>
      <c r="B84" s="184"/>
      <c r="C84" s="185"/>
      <c r="D84" s="24"/>
      <c r="E84" s="24"/>
      <c r="F84" s="25"/>
      <c r="G84" s="77">
        <v>0.15</v>
      </c>
      <c r="H84" s="95"/>
      <c r="I84" s="10"/>
      <c r="J84" s="10"/>
      <c r="K84" s="10"/>
      <c r="L84" s="10"/>
      <c r="M84" s="10"/>
    </row>
    <row r="85" spans="1:13" ht="12.75" customHeight="1">
      <c r="A85" s="183" t="s">
        <v>35</v>
      </c>
      <c r="B85" s="184"/>
      <c r="C85" s="185"/>
      <c r="D85" s="66">
        <f>D64+D68+D78+D83</f>
        <v>152.72</v>
      </c>
      <c r="E85" s="66">
        <f>E64+E68+E78+E83</f>
        <v>141.09</v>
      </c>
      <c r="F85" s="66">
        <f>F64+F68+F78+F83</f>
        <v>309.61</v>
      </c>
      <c r="G85" s="188">
        <f>G64+G68+G78+G83</f>
        <v>1437.92</v>
      </c>
      <c r="H85" s="187"/>
      <c r="I85" s="67">
        <f>I64+I68+I78+I83</f>
        <v>0.7500000000000001</v>
      </c>
      <c r="J85" s="67">
        <f>J64+J68+J78+J83</f>
        <v>23.650000000000002</v>
      </c>
      <c r="K85" s="67">
        <f>K64+K68+K78+K83</f>
        <v>2.7399999999999998</v>
      </c>
      <c r="L85" s="67">
        <f>L64+L68+L78+L83</f>
        <v>669.46</v>
      </c>
      <c r="M85" s="67">
        <f>M64+M68+M78+M83</f>
        <v>16.64</v>
      </c>
    </row>
    <row r="86" spans="1:13" ht="25.5" customHeight="1">
      <c r="A86" s="26"/>
      <c r="B86" s="19"/>
      <c r="C86" s="72" t="s">
        <v>41</v>
      </c>
      <c r="D86" s="7"/>
      <c r="E86" s="22"/>
      <c r="F86" s="22"/>
      <c r="G86" s="22"/>
      <c r="H86" s="19"/>
      <c r="I86" s="19"/>
      <c r="J86" s="19"/>
      <c r="K86" s="19"/>
      <c r="L86" s="19"/>
      <c r="M86" s="19"/>
    </row>
    <row r="87" spans="1:13" ht="12" customHeight="1">
      <c r="A87" s="26"/>
      <c r="B87" s="19"/>
      <c r="C87" s="21"/>
      <c r="D87" s="7"/>
      <c r="E87" s="22"/>
      <c r="F87" s="22"/>
      <c r="G87" s="22"/>
      <c r="H87" s="19"/>
      <c r="I87" s="19"/>
      <c r="J87" s="19"/>
      <c r="K87" s="19"/>
      <c r="L87" s="19"/>
      <c r="M87" s="19"/>
    </row>
    <row r="88" spans="1:13" ht="14.25" customHeight="1">
      <c r="A88" s="45">
        <v>235</v>
      </c>
      <c r="B88" s="134" t="s">
        <v>93</v>
      </c>
      <c r="C88" s="126">
        <v>183</v>
      </c>
      <c r="D88" s="121">
        <v>7.4</v>
      </c>
      <c r="E88" s="121">
        <v>5.4</v>
      </c>
      <c r="F88" s="121">
        <v>37.8</v>
      </c>
      <c r="G88" s="203">
        <v>229.3</v>
      </c>
      <c r="H88" s="204"/>
      <c r="I88" s="47">
        <v>0.07</v>
      </c>
      <c r="J88" s="47">
        <v>0.4</v>
      </c>
      <c r="K88" s="47">
        <v>0.14</v>
      </c>
      <c r="L88" s="47">
        <v>134.7</v>
      </c>
      <c r="M88" s="47">
        <v>0.35</v>
      </c>
    </row>
    <row r="89" spans="1:13" ht="12.75" customHeight="1">
      <c r="A89" s="45">
        <v>457</v>
      </c>
      <c r="B89" s="134" t="s">
        <v>86</v>
      </c>
      <c r="C89" s="131">
        <v>200</v>
      </c>
      <c r="D89" s="121">
        <v>0</v>
      </c>
      <c r="E89" s="121">
        <v>0</v>
      </c>
      <c r="F89" s="121">
        <v>11.44</v>
      </c>
      <c r="G89" s="203">
        <v>45.76</v>
      </c>
      <c r="H89" s="204"/>
      <c r="I89" s="47">
        <v>0</v>
      </c>
      <c r="J89" s="47">
        <v>0</v>
      </c>
      <c r="K89" s="47">
        <v>0</v>
      </c>
      <c r="L89" s="47">
        <v>1.42</v>
      </c>
      <c r="M89" s="47">
        <v>0.54</v>
      </c>
    </row>
    <row r="90" spans="1:13" ht="12.75" customHeight="1">
      <c r="A90" s="123">
        <v>70</v>
      </c>
      <c r="B90" s="136" t="s">
        <v>172</v>
      </c>
      <c r="C90" s="127" t="s">
        <v>166</v>
      </c>
      <c r="D90" s="47">
        <v>4.72</v>
      </c>
      <c r="E90" s="47">
        <v>8.01</v>
      </c>
      <c r="F90" s="47">
        <v>7.25</v>
      </c>
      <c r="G90" s="231">
        <v>119.9</v>
      </c>
      <c r="H90" s="232"/>
      <c r="I90" s="48">
        <v>0.04</v>
      </c>
      <c r="J90" s="48">
        <v>0.1</v>
      </c>
      <c r="K90" s="48">
        <v>0.05</v>
      </c>
      <c r="L90" s="48">
        <v>139.2</v>
      </c>
      <c r="M90" s="48">
        <v>0.39</v>
      </c>
    </row>
    <row r="91" spans="1:13" ht="13.5" customHeight="1">
      <c r="A91" s="180" t="s">
        <v>20</v>
      </c>
      <c r="B91" s="182"/>
      <c r="C91" s="161">
        <v>410</v>
      </c>
      <c r="D91" s="37">
        <f>D88+D89+D90</f>
        <v>12.120000000000001</v>
      </c>
      <c r="E91" s="37">
        <f>E88+E89+E90</f>
        <v>13.41</v>
      </c>
      <c r="F91" s="38">
        <f>F88+F89+F90</f>
        <v>56.489999999999995</v>
      </c>
      <c r="G91" s="190">
        <f>SUM(G88:H90)</f>
        <v>394.96000000000004</v>
      </c>
      <c r="H91" s="182"/>
      <c r="I91" s="37">
        <f>SUM(I88:I90)</f>
        <v>0.11000000000000001</v>
      </c>
      <c r="J91" s="37">
        <f>SUM(J88:J90)</f>
        <v>0.5</v>
      </c>
      <c r="K91" s="37">
        <f>SUM(K88:K90)</f>
        <v>0.19</v>
      </c>
      <c r="L91" s="37">
        <f>SUM(L88:L90)</f>
        <v>275.31999999999994</v>
      </c>
      <c r="M91" s="37">
        <f>SUM(M88:M90)</f>
        <v>1.28</v>
      </c>
    </row>
    <row r="92" spans="1:13" ht="13.5" customHeight="1">
      <c r="A92" s="180" t="s">
        <v>24</v>
      </c>
      <c r="B92" s="181"/>
      <c r="C92" s="182"/>
      <c r="D92" s="49"/>
      <c r="E92" s="103"/>
      <c r="F92" s="103"/>
      <c r="G92" s="78">
        <v>0.195</v>
      </c>
      <c r="H92" s="79"/>
      <c r="I92" s="76"/>
      <c r="J92" s="76"/>
      <c r="K92" s="76"/>
      <c r="L92" s="76"/>
      <c r="M92" s="76"/>
    </row>
    <row r="93" spans="1:13" ht="18" customHeight="1">
      <c r="A93" s="84"/>
      <c r="B93" s="83"/>
      <c r="C93" s="21" t="s">
        <v>42</v>
      </c>
      <c r="D93" s="7"/>
      <c r="E93" s="7"/>
      <c r="F93" s="7"/>
      <c r="G93" s="7"/>
      <c r="H93" s="34"/>
      <c r="I93" s="33"/>
      <c r="J93" s="33"/>
      <c r="K93" s="33"/>
      <c r="L93" s="33"/>
      <c r="M93" s="33"/>
    </row>
    <row r="94" spans="1:13" ht="13.5" customHeight="1">
      <c r="A94" s="57">
        <v>82</v>
      </c>
      <c r="B94" s="137" t="s">
        <v>94</v>
      </c>
      <c r="C94" s="133">
        <v>100</v>
      </c>
      <c r="D94" s="36">
        <v>8.3</v>
      </c>
      <c r="E94" s="36">
        <v>2</v>
      </c>
      <c r="F94" s="36">
        <v>8.4</v>
      </c>
      <c r="G94" s="307">
        <v>98.68</v>
      </c>
      <c r="H94" s="182"/>
      <c r="I94" s="36">
        <v>0.4</v>
      </c>
      <c r="J94" s="36">
        <v>60</v>
      </c>
      <c r="K94" s="36"/>
      <c r="L94" s="36">
        <v>34</v>
      </c>
      <c r="M94" s="36">
        <v>0.3</v>
      </c>
    </row>
    <row r="95" spans="1:13" ht="13.5" customHeight="1">
      <c r="A95" s="20"/>
      <c r="B95" s="237" t="s">
        <v>32</v>
      </c>
      <c r="C95" s="238"/>
      <c r="D95" s="37">
        <f>D94</f>
        <v>8.3</v>
      </c>
      <c r="E95" s="37">
        <f>E94</f>
        <v>2</v>
      </c>
      <c r="F95" s="37">
        <f>F94</f>
        <v>8.4</v>
      </c>
      <c r="G95" s="190">
        <v>98.68</v>
      </c>
      <c r="H95" s="182"/>
      <c r="I95" s="37">
        <f>I94</f>
        <v>0.4</v>
      </c>
      <c r="J95" s="37">
        <f>J94</f>
        <v>60</v>
      </c>
      <c r="K95" s="37">
        <f>K94</f>
        <v>0</v>
      </c>
      <c r="L95" s="37">
        <f>L94</f>
        <v>34</v>
      </c>
      <c r="M95" s="37">
        <f>M94</f>
        <v>0.3</v>
      </c>
    </row>
    <row r="96" spans="1:13" ht="14.25" customHeight="1">
      <c r="A96" s="180" t="s">
        <v>39</v>
      </c>
      <c r="B96" s="181"/>
      <c r="C96" s="182"/>
      <c r="D96" s="49"/>
      <c r="E96" s="49"/>
      <c r="F96" s="49"/>
      <c r="G96" s="81">
        <v>0.054</v>
      </c>
      <c r="H96" s="42"/>
      <c r="I96" s="73"/>
      <c r="J96" s="73"/>
      <c r="K96" s="73"/>
      <c r="L96" s="73"/>
      <c r="M96" s="73"/>
    </row>
    <row r="97" spans="1:13" ht="18.75" customHeight="1">
      <c r="A97" s="27"/>
      <c r="B97" s="7"/>
      <c r="C97" s="21" t="s">
        <v>28</v>
      </c>
      <c r="D97" s="7"/>
      <c r="E97" s="21" t="s">
        <v>14</v>
      </c>
      <c r="G97" s="7"/>
      <c r="H97" s="7"/>
      <c r="I97" s="7"/>
      <c r="J97" s="7"/>
      <c r="K97" s="7"/>
      <c r="L97" s="7"/>
      <c r="M97" s="7"/>
    </row>
    <row r="98" spans="1:13" ht="13.5" customHeight="1">
      <c r="A98" s="49">
        <v>150</v>
      </c>
      <c r="B98" s="136" t="s">
        <v>125</v>
      </c>
      <c r="C98" s="128">
        <v>50</v>
      </c>
      <c r="D98" s="48">
        <v>0.6</v>
      </c>
      <c r="E98" s="48">
        <v>5.4</v>
      </c>
      <c r="F98" s="48">
        <v>2.1</v>
      </c>
      <c r="G98" s="262">
        <v>59.9</v>
      </c>
      <c r="H98" s="272"/>
      <c r="I98" s="47">
        <v>0</v>
      </c>
      <c r="J98" s="48">
        <v>5.46</v>
      </c>
      <c r="K98" s="48">
        <v>0.02</v>
      </c>
      <c r="L98" s="48">
        <v>19.2</v>
      </c>
      <c r="M98" s="48">
        <v>0.5</v>
      </c>
    </row>
    <row r="99" spans="1:13" ht="12" customHeight="1">
      <c r="A99" s="163">
        <v>113</v>
      </c>
      <c r="B99" s="136" t="s">
        <v>95</v>
      </c>
      <c r="C99" s="128">
        <v>180</v>
      </c>
      <c r="D99" s="56">
        <v>1.79</v>
      </c>
      <c r="E99" s="56">
        <v>3.95</v>
      </c>
      <c r="F99" s="56">
        <v>7.76</v>
      </c>
      <c r="G99" s="322">
        <v>73.8</v>
      </c>
      <c r="H99" s="323"/>
      <c r="I99" s="56">
        <v>0.08</v>
      </c>
      <c r="J99" s="56">
        <v>5.51</v>
      </c>
      <c r="K99" s="56">
        <v>0.04</v>
      </c>
      <c r="L99" s="56">
        <v>41.26</v>
      </c>
      <c r="M99" s="56">
        <v>0.89</v>
      </c>
    </row>
    <row r="100" spans="1:13" ht="12" customHeight="1">
      <c r="A100" s="49">
        <v>367</v>
      </c>
      <c r="B100" s="134" t="s">
        <v>96</v>
      </c>
      <c r="C100" s="126">
        <v>70</v>
      </c>
      <c r="D100" s="136">
        <v>1.8</v>
      </c>
      <c r="E100" s="165">
        <v>3.7</v>
      </c>
      <c r="F100" s="165">
        <v>10.5</v>
      </c>
      <c r="G100" s="398">
        <v>102.5</v>
      </c>
      <c r="H100" s="398"/>
      <c r="I100" s="36">
        <v>0.2</v>
      </c>
      <c r="J100" s="165">
        <v>3.5</v>
      </c>
      <c r="K100" s="36">
        <v>0.08</v>
      </c>
      <c r="L100" s="36">
        <v>42.1</v>
      </c>
      <c r="M100" s="36">
        <v>1.9</v>
      </c>
    </row>
    <row r="101" spans="1:13" ht="2.25" customHeight="1">
      <c r="A101" s="178">
        <v>256</v>
      </c>
      <c r="B101" s="135"/>
      <c r="C101" s="128"/>
      <c r="D101" s="200">
        <v>1.4</v>
      </c>
      <c r="E101" s="200">
        <v>6.2</v>
      </c>
      <c r="F101" s="200">
        <v>12.6</v>
      </c>
      <c r="G101" s="231">
        <v>112.2</v>
      </c>
      <c r="H101" s="232"/>
      <c r="I101" s="222">
        <v>0.06</v>
      </c>
      <c r="J101" s="200">
        <v>12.8</v>
      </c>
      <c r="K101" s="222">
        <v>0.06</v>
      </c>
      <c r="L101" s="222">
        <v>28.9</v>
      </c>
      <c r="M101" s="222">
        <v>0.8</v>
      </c>
    </row>
    <row r="102" spans="1:13" ht="12" customHeight="1">
      <c r="A102" s="230"/>
      <c r="B102" s="136" t="s">
        <v>97</v>
      </c>
      <c r="C102" s="128">
        <v>130</v>
      </c>
      <c r="D102" s="201"/>
      <c r="E102" s="201"/>
      <c r="F102" s="201"/>
      <c r="G102" s="268"/>
      <c r="H102" s="269"/>
      <c r="I102" s="229"/>
      <c r="J102" s="201"/>
      <c r="K102" s="229"/>
      <c r="L102" s="229"/>
      <c r="M102" s="229"/>
    </row>
    <row r="103" spans="1:13" ht="12.75" customHeight="1">
      <c r="A103" s="49">
        <v>496</v>
      </c>
      <c r="B103" s="138" t="s">
        <v>98</v>
      </c>
      <c r="C103" s="128">
        <v>180</v>
      </c>
      <c r="D103" s="52">
        <v>2</v>
      </c>
      <c r="E103" s="52">
        <v>0.2</v>
      </c>
      <c r="F103" s="52">
        <v>3.8</v>
      </c>
      <c r="G103" s="235">
        <v>25</v>
      </c>
      <c r="H103" s="187"/>
      <c r="I103" s="36">
        <v>0.01</v>
      </c>
      <c r="J103" s="36">
        <v>8</v>
      </c>
      <c r="K103" s="36">
        <v>0.06</v>
      </c>
      <c r="L103" s="36">
        <v>40</v>
      </c>
      <c r="M103" s="36">
        <v>0.4</v>
      </c>
    </row>
    <row r="104" spans="1:13" ht="14.25" customHeight="1">
      <c r="A104" s="166">
        <v>574</v>
      </c>
      <c r="B104" s="103" t="s">
        <v>83</v>
      </c>
      <c r="C104" s="128">
        <v>30</v>
      </c>
      <c r="D104" s="58">
        <v>7.1</v>
      </c>
      <c r="E104" s="58">
        <v>1.5</v>
      </c>
      <c r="F104" s="61">
        <v>45</v>
      </c>
      <c r="G104" s="257">
        <v>199.9</v>
      </c>
      <c r="H104" s="258"/>
      <c r="I104" s="59">
        <v>0.36</v>
      </c>
      <c r="J104" s="60"/>
      <c r="K104" s="60"/>
      <c r="L104" s="60">
        <v>39</v>
      </c>
      <c r="M104" s="60">
        <v>4.9</v>
      </c>
    </row>
    <row r="105" spans="1:13" ht="14.25" customHeight="1">
      <c r="A105" s="57"/>
      <c r="B105" s="103"/>
      <c r="C105" s="129"/>
      <c r="D105" s="60"/>
      <c r="E105" s="60"/>
      <c r="F105" s="60"/>
      <c r="G105" s="186"/>
      <c r="H105" s="187"/>
      <c r="I105" s="60"/>
      <c r="J105" s="60"/>
      <c r="K105" s="60"/>
      <c r="L105" s="60"/>
      <c r="M105" s="60"/>
    </row>
    <row r="106" spans="1:13" ht="13.5" customHeight="1">
      <c r="A106" s="183" t="s">
        <v>18</v>
      </c>
      <c r="B106" s="182"/>
      <c r="C106" s="153">
        <f>SUM(C98:C105)</f>
        <v>640</v>
      </c>
      <c r="D106" s="62">
        <f>SUM(D98:D105)</f>
        <v>14.69</v>
      </c>
      <c r="E106" s="62">
        <f>SUM(E98:E105)</f>
        <v>20.95</v>
      </c>
      <c r="F106" s="62">
        <f>SUM(F98:F105)</f>
        <v>81.75999999999999</v>
      </c>
      <c r="G106" s="195">
        <f>SUM(G98:H105)</f>
        <v>573.3</v>
      </c>
      <c r="H106" s="196"/>
      <c r="I106" s="62">
        <f>SUM(I98:I105)</f>
        <v>0.71</v>
      </c>
      <c r="J106" s="62">
        <f>SUM(J98:J105)</f>
        <v>35.269999999999996</v>
      </c>
      <c r="K106" s="62">
        <f>SUM(K98:K105)</f>
        <v>0.26</v>
      </c>
      <c r="L106" s="62">
        <f>SUM(L98:L105)</f>
        <v>210.46</v>
      </c>
      <c r="M106" s="62">
        <f>SUM(M98:M105)</f>
        <v>9.39</v>
      </c>
    </row>
    <row r="107" spans="1:13" ht="13.5" customHeight="1">
      <c r="A107" s="180" t="s">
        <v>25</v>
      </c>
      <c r="B107" s="181"/>
      <c r="C107" s="182"/>
      <c r="D107" s="49"/>
      <c r="E107" s="49"/>
      <c r="F107" s="49"/>
      <c r="G107" s="80">
        <v>0.35</v>
      </c>
      <c r="H107" s="88"/>
      <c r="I107" s="89"/>
      <c r="J107" s="89"/>
      <c r="K107" s="89"/>
      <c r="L107" s="89"/>
      <c r="M107" s="89"/>
    </row>
    <row r="108" spans="1:13" ht="22.5" customHeight="1">
      <c r="A108" s="44"/>
      <c r="B108" s="44"/>
      <c r="C108" s="44"/>
      <c r="D108" s="21" t="s">
        <v>28</v>
      </c>
      <c r="E108" s="7"/>
      <c r="F108" s="21" t="s">
        <v>33</v>
      </c>
      <c r="G108" s="65"/>
      <c r="H108" s="87"/>
      <c r="I108" s="87"/>
      <c r="J108" s="87"/>
      <c r="K108" s="87"/>
      <c r="L108" s="87"/>
      <c r="M108" s="87"/>
    </row>
    <row r="109" spans="1:13" ht="12.75" customHeight="1">
      <c r="A109" s="178">
        <v>582</v>
      </c>
      <c r="B109" s="319" t="s">
        <v>99</v>
      </c>
      <c r="C109" s="348">
        <v>70</v>
      </c>
      <c r="D109" s="216">
        <v>3.6</v>
      </c>
      <c r="E109" s="216">
        <v>8.61</v>
      </c>
      <c r="F109" s="216">
        <v>18.7</v>
      </c>
      <c r="G109" s="203">
        <v>167</v>
      </c>
      <c r="H109" s="204"/>
      <c r="I109" s="200">
        <v>0.09</v>
      </c>
      <c r="J109" s="200">
        <v>5.4</v>
      </c>
      <c r="K109" s="200">
        <v>0.11</v>
      </c>
      <c r="L109" s="200">
        <v>27.33</v>
      </c>
      <c r="M109" s="200">
        <v>0.9</v>
      </c>
    </row>
    <row r="110" spans="1:13" ht="0.75" customHeight="1">
      <c r="A110" s="179"/>
      <c r="B110" s="320"/>
      <c r="C110" s="349"/>
      <c r="D110" s="217"/>
      <c r="E110" s="217"/>
      <c r="F110" s="217"/>
      <c r="G110" s="205"/>
      <c r="H110" s="206"/>
      <c r="I110" s="201"/>
      <c r="J110" s="201"/>
      <c r="K110" s="201"/>
      <c r="L110" s="201"/>
      <c r="M110" s="201"/>
    </row>
    <row r="111" spans="1:13" ht="12" customHeight="1" hidden="1">
      <c r="A111" s="179"/>
      <c r="B111" s="320"/>
      <c r="C111" s="349"/>
      <c r="D111" s="217"/>
      <c r="E111" s="217"/>
      <c r="F111" s="217"/>
      <c r="G111" s="205"/>
      <c r="H111" s="206"/>
      <c r="I111" s="201"/>
      <c r="J111" s="201"/>
      <c r="K111" s="201"/>
      <c r="L111" s="201"/>
      <c r="M111" s="201"/>
    </row>
    <row r="112" spans="1:13" ht="13.5" customHeight="1" hidden="1">
      <c r="A112" s="179"/>
      <c r="B112" s="320"/>
      <c r="C112" s="349"/>
      <c r="D112" s="217"/>
      <c r="E112" s="217"/>
      <c r="F112" s="217"/>
      <c r="G112" s="205"/>
      <c r="H112" s="206"/>
      <c r="I112" s="201"/>
      <c r="J112" s="201"/>
      <c r="K112" s="201"/>
      <c r="L112" s="201"/>
      <c r="M112" s="201"/>
    </row>
    <row r="113" spans="1:13" ht="15" customHeight="1" hidden="1">
      <c r="A113" s="179"/>
      <c r="B113" s="321"/>
      <c r="C113" s="350"/>
      <c r="D113" s="217"/>
      <c r="E113" s="217"/>
      <c r="F113" s="217"/>
      <c r="G113" s="205"/>
      <c r="H113" s="206"/>
      <c r="I113" s="201"/>
      <c r="J113" s="201"/>
      <c r="K113" s="201"/>
      <c r="L113" s="201"/>
      <c r="M113" s="201"/>
    </row>
    <row r="114" spans="1:13" ht="12" customHeight="1">
      <c r="A114" s="57">
        <v>460</v>
      </c>
      <c r="B114" s="137" t="s">
        <v>101</v>
      </c>
      <c r="C114" s="133">
        <v>180</v>
      </c>
      <c r="D114" s="60">
        <v>5.59</v>
      </c>
      <c r="E114" s="60">
        <v>6.38</v>
      </c>
      <c r="F114" s="60">
        <v>10.08</v>
      </c>
      <c r="G114" s="186">
        <v>120.12</v>
      </c>
      <c r="H114" s="187"/>
      <c r="I114" s="60">
        <v>0.03</v>
      </c>
      <c r="J114" s="60">
        <v>0.5</v>
      </c>
      <c r="K114" s="60">
        <v>0.15</v>
      </c>
      <c r="L114" s="60">
        <v>200.86</v>
      </c>
      <c r="M114" s="60">
        <v>0.17</v>
      </c>
    </row>
    <row r="115" spans="1:13" ht="15" customHeight="1">
      <c r="A115" s="183" t="s">
        <v>34</v>
      </c>
      <c r="B115" s="182"/>
      <c r="C115" s="153">
        <f>SUM(C109:C114)</f>
        <v>250</v>
      </c>
      <c r="D115" s="62">
        <f>D109+D114</f>
        <v>9.19</v>
      </c>
      <c r="E115" s="62">
        <f>E109+E114</f>
        <v>14.989999999999998</v>
      </c>
      <c r="F115" s="62">
        <f>F109+F114</f>
        <v>28.78</v>
      </c>
      <c r="G115" s="195">
        <f>G109+G114</f>
        <v>287.12</v>
      </c>
      <c r="H115" s="196"/>
      <c r="I115" s="63">
        <f>I109+I114</f>
        <v>0.12</v>
      </c>
      <c r="J115" s="63">
        <f>J109+J114</f>
        <v>5.9</v>
      </c>
      <c r="K115" s="63">
        <f>K109+K114</f>
        <v>0.26</v>
      </c>
      <c r="L115" s="63">
        <f>L109+L114</f>
        <v>228.19</v>
      </c>
      <c r="M115" s="62">
        <f>M109+M114</f>
        <v>1.07</v>
      </c>
    </row>
    <row r="116" spans="1:13" ht="12.75" customHeight="1">
      <c r="A116" s="183" t="s">
        <v>36</v>
      </c>
      <c r="B116" s="184"/>
      <c r="C116" s="185"/>
      <c r="D116" s="24"/>
      <c r="E116" s="24"/>
      <c r="F116" s="25"/>
      <c r="G116" s="111">
        <v>0.157</v>
      </c>
      <c r="H116" s="95"/>
      <c r="I116" s="10"/>
      <c r="J116" s="10"/>
      <c r="K116" s="10"/>
      <c r="L116" s="10"/>
      <c r="M116" s="10"/>
    </row>
    <row r="117" spans="1:13" ht="14.25" customHeight="1">
      <c r="A117" s="183" t="s">
        <v>35</v>
      </c>
      <c r="B117" s="184"/>
      <c r="C117" s="185"/>
      <c r="D117" s="66">
        <f>D91+D95+D106+D115</f>
        <v>44.3</v>
      </c>
      <c r="E117" s="66">
        <f>E91+E95+E106+E115</f>
        <v>51.349999999999994</v>
      </c>
      <c r="F117" s="66">
        <f>F91+F95+F106+F115</f>
        <v>175.42999999999998</v>
      </c>
      <c r="G117" s="188">
        <f>G91+G95+G106+G115</f>
        <v>1354.06</v>
      </c>
      <c r="H117" s="187"/>
      <c r="I117" s="67">
        <f>I91+I95+I106+I115</f>
        <v>1.3399999999999999</v>
      </c>
      <c r="J117" s="67">
        <f>J91+J95+J106+J115</f>
        <v>101.67</v>
      </c>
      <c r="K117" s="67">
        <f>K91+K95+K106+K115</f>
        <v>0.71</v>
      </c>
      <c r="L117" s="67">
        <f>L91+L95+L106+L115</f>
        <v>747.97</v>
      </c>
      <c r="M117" s="67">
        <f>M91+M95+M106+M115</f>
        <v>12.040000000000001</v>
      </c>
    </row>
    <row r="118" spans="1:13" ht="25.5" customHeight="1">
      <c r="A118" s="23"/>
      <c r="B118" s="16"/>
      <c r="C118" s="399" t="s">
        <v>43</v>
      </c>
      <c r="D118" s="397"/>
      <c r="E118" s="397"/>
      <c r="F118" s="397"/>
      <c r="G118" s="397"/>
      <c r="H118" s="16"/>
      <c r="I118" s="12"/>
      <c r="J118" s="12"/>
      <c r="K118" s="12"/>
      <c r="L118" s="12"/>
      <c r="M118" s="12"/>
    </row>
    <row r="119" spans="1:13" ht="12.75">
      <c r="A119" s="219">
        <v>234</v>
      </c>
      <c r="B119" s="306" t="s">
        <v>102</v>
      </c>
      <c r="C119" s="306">
        <v>183</v>
      </c>
      <c r="D119" s="216">
        <v>7.44</v>
      </c>
      <c r="E119" s="216">
        <v>4.65</v>
      </c>
      <c r="F119" s="216">
        <v>32.47</v>
      </c>
      <c r="G119" s="203">
        <v>201.5</v>
      </c>
      <c r="H119" s="204"/>
      <c r="I119" s="200">
        <v>0.13</v>
      </c>
      <c r="J119" s="200">
        <v>0.28</v>
      </c>
      <c r="K119" s="200">
        <v>0.12</v>
      </c>
      <c r="L119" s="200">
        <v>114.7</v>
      </c>
      <c r="M119" s="200">
        <v>1.09</v>
      </c>
    </row>
    <row r="120" spans="1:13" ht="2.25" customHeight="1">
      <c r="A120" s="220"/>
      <c r="B120" s="245"/>
      <c r="C120" s="245"/>
      <c r="D120" s="217"/>
      <c r="E120" s="217"/>
      <c r="F120" s="217"/>
      <c r="G120" s="205"/>
      <c r="H120" s="206"/>
      <c r="I120" s="201"/>
      <c r="J120" s="201"/>
      <c r="K120" s="201"/>
      <c r="L120" s="201"/>
      <c r="M120" s="201"/>
    </row>
    <row r="121" spans="1:13" ht="12.75" customHeight="1" hidden="1">
      <c r="A121" s="220"/>
      <c r="B121" s="245"/>
      <c r="C121" s="245"/>
      <c r="D121" s="217"/>
      <c r="E121" s="217"/>
      <c r="F121" s="217"/>
      <c r="G121" s="205"/>
      <c r="H121" s="206"/>
      <c r="I121" s="201"/>
      <c r="J121" s="201"/>
      <c r="K121" s="201"/>
      <c r="L121" s="201"/>
      <c r="M121" s="201"/>
    </row>
    <row r="122" spans="1:13" ht="12.75" customHeight="1" hidden="1">
      <c r="A122" s="220"/>
      <c r="B122" s="245"/>
      <c r="C122" s="245"/>
      <c r="D122" s="217"/>
      <c r="E122" s="217"/>
      <c r="F122" s="217"/>
      <c r="G122" s="205"/>
      <c r="H122" s="206"/>
      <c r="I122" s="201"/>
      <c r="J122" s="201"/>
      <c r="K122" s="201"/>
      <c r="L122" s="201"/>
      <c r="M122" s="201"/>
    </row>
    <row r="123" spans="1:13" ht="12.75" customHeight="1" hidden="1">
      <c r="A123" s="325"/>
      <c r="B123" s="246"/>
      <c r="C123" s="246"/>
      <c r="D123" s="218"/>
      <c r="E123" s="218"/>
      <c r="F123" s="218"/>
      <c r="G123" s="207"/>
      <c r="H123" s="208"/>
      <c r="I123" s="202"/>
      <c r="J123" s="202"/>
      <c r="K123" s="202"/>
      <c r="L123" s="202"/>
      <c r="M123" s="202"/>
    </row>
    <row r="124" spans="1:13" ht="12.75">
      <c r="A124" s="178">
        <v>457</v>
      </c>
      <c r="B124" s="306" t="s">
        <v>103</v>
      </c>
      <c r="C124" s="316">
        <v>200</v>
      </c>
      <c r="D124" s="216">
        <v>2.61</v>
      </c>
      <c r="E124" s="216">
        <v>0.45</v>
      </c>
      <c r="F124" s="216">
        <v>25.95</v>
      </c>
      <c r="G124" s="203">
        <v>118.29</v>
      </c>
      <c r="H124" s="204"/>
      <c r="I124" s="200">
        <v>0.03</v>
      </c>
      <c r="J124" s="200">
        <v>0.65</v>
      </c>
      <c r="K124" s="200">
        <v>0.07</v>
      </c>
      <c r="L124" s="200">
        <v>117.39</v>
      </c>
      <c r="M124" s="200">
        <v>0.51</v>
      </c>
    </row>
    <row r="125" spans="1:13" ht="3" customHeight="1">
      <c r="A125" s="179"/>
      <c r="B125" s="245"/>
      <c r="C125" s="317"/>
      <c r="D125" s="217"/>
      <c r="E125" s="217"/>
      <c r="F125" s="217"/>
      <c r="G125" s="205"/>
      <c r="H125" s="206"/>
      <c r="I125" s="201"/>
      <c r="J125" s="201"/>
      <c r="K125" s="201"/>
      <c r="L125" s="201"/>
      <c r="M125" s="201"/>
    </row>
    <row r="126" spans="1:13" ht="12.75" customHeight="1" hidden="1">
      <c r="A126" s="179"/>
      <c r="B126" s="245"/>
      <c r="C126" s="317"/>
      <c r="D126" s="217"/>
      <c r="E126" s="217"/>
      <c r="F126" s="217"/>
      <c r="G126" s="205"/>
      <c r="H126" s="206"/>
      <c r="I126" s="201"/>
      <c r="J126" s="201"/>
      <c r="K126" s="201"/>
      <c r="L126" s="201"/>
      <c r="M126" s="201"/>
    </row>
    <row r="127" spans="1:13" ht="12.75" customHeight="1" hidden="1">
      <c r="A127" s="209"/>
      <c r="B127" s="246"/>
      <c r="C127" s="318"/>
      <c r="D127" s="218"/>
      <c r="E127" s="218"/>
      <c r="F127" s="218"/>
      <c r="G127" s="207"/>
      <c r="H127" s="208"/>
      <c r="I127" s="202"/>
      <c r="J127" s="202"/>
      <c r="K127" s="202"/>
      <c r="L127" s="202"/>
      <c r="M127" s="202"/>
    </row>
    <row r="128" spans="1:13" ht="12.75">
      <c r="A128" s="45">
        <v>64</v>
      </c>
      <c r="B128" s="103" t="s">
        <v>173</v>
      </c>
      <c r="C128" s="139" t="s">
        <v>163</v>
      </c>
      <c r="D128" s="47">
        <v>2.43</v>
      </c>
      <c r="E128" s="47">
        <v>0.36</v>
      </c>
      <c r="F128" s="47">
        <v>13.98</v>
      </c>
      <c r="G128" s="231">
        <v>66</v>
      </c>
      <c r="H128" s="232"/>
      <c r="I128" s="82">
        <v>0.126</v>
      </c>
      <c r="J128" s="82"/>
      <c r="K128" s="82"/>
      <c r="L128" s="52">
        <v>2.22</v>
      </c>
      <c r="M128" s="52">
        <v>1.68</v>
      </c>
    </row>
    <row r="129" spans="1:13" ht="12.75">
      <c r="A129" s="180" t="s">
        <v>20</v>
      </c>
      <c r="B129" s="182"/>
      <c r="C129" s="161">
        <v>405</v>
      </c>
      <c r="D129" s="37">
        <f>D119+D124+D128</f>
        <v>12.48</v>
      </c>
      <c r="E129" s="37">
        <f>E119+E124+E128</f>
        <v>5.460000000000001</v>
      </c>
      <c r="F129" s="38">
        <f>F119+F124+F128</f>
        <v>72.4</v>
      </c>
      <c r="G129" s="190">
        <f>G119+G124+G128</f>
        <v>385.79</v>
      </c>
      <c r="H129" s="182"/>
      <c r="I129" s="37">
        <f>I119+I124+I128</f>
        <v>0.28600000000000003</v>
      </c>
      <c r="J129" s="37">
        <f>J119+J124+J128</f>
        <v>0.93</v>
      </c>
      <c r="K129" s="37">
        <f>K119+K124+K128</f>
        <v>0.19</v>
      </c>
      <c r="L129" s="37">
        <f>L119+L124+L128</f>
        <v>234.31</v>
      </c>
      <c r="M129" s="37">
        <f>M119+M124+M128</f>
        <v>3.2800000000000002</v>
      </c>
    </row>
    <row r="130" spans="1:13" ht="12.75" customHeight="1">
      <c r="A130" s="180" t="s">
        <v>24</v>
      </c>
      <c r="B130" s="181"/>
      <c r="C130" s="182"/>
      <c r="D130" s="49"/>
      <c r="E130" s="49"/>
      <c r="F130" s="49"/>
      <c r="G130" s="78">
        <v>0.205</v>
      </c>
      <c r="H130" s="79"/>
      <c r="I130" s="76"/>
      <c r="J130" s="76"/>
      <c r="K130" s="76"/>
      <c r="L130" s="76"/>
      <c r="M130" s="76"/>
    </row>
    <row r="131" spans="1:13" ht="21.75" customHeight="1">
      <c r="A131" s="84"/>
      <c r="B131" s="83"/>
      <c r="C131" s="21" t="s">
        <v>44</v>
      </c>
      <c r="D131" s="7"/>
      <c r="E131" s="7"/>
      <c r="F131" s="7"/>
      <c r="G131" s="7"/>
      <c r="H131" s="34"/>
      <c r="I131" s="33"/>
      <c r="J131" s="33"/>
      <c r="K131" s="33"/>
      <c r="L131" s="33"/>
      <c r="M131" s="33"/>
    </row>
    <row r="132" spans="1:13" ht="15" customHeight="1">
      <c r="A132" s="45">
        <v>501</v>
      </c>
      <c r="B132" s="160" t="s">
        <v>79</v>
      </c>
      <c r="C132" s="130">
        <v>180</v>
      </c>
      <c r="D132" s="130">
        <v>101</v>
      </c>
      <c r="E132" s="130">
        <v>102</v>
      </c>
      <c r="F132" s="130">
        <v>103</v>
      </c>
      <c r="G132" s="231">
        <v>70</v>
      </c>
      <c r="H132" s="232"/>
      <c r="I132" s="47">
        <v>0.03</v>
      </c>
      <c r="J132" s="47">
        <v>1.03</v>
      </c>
      <c r="K132" s="47">
        <v>2.03</v>
      </c>
      <c r="L132" s="47">
        <v>3.03</v>
      </c>
      <c r="M132" s="47">
        <v>4.03</v>
      </c>
    </row>
    <row r="133" spans="1:13" ht="12.75">
      <c r="A133" s="20"/>
      <c r="B133" s="237" t="s">
        <v>32</v>
      </c>
      <c r="C133" s="238"/>
      <c r="D133" s="37">
        <f>D132</f>
        <v>101</v>
      </c>
      <c r="E133" s="37">
        <f>E132</f>
        <v>102</v>
      </c>
      <c r="F133" s="37">
        <f>F132</f>
        <v>103</v>
      </c>
      <c r="G133" s="190">
        <f>G132</f>
        <v>70</v>
      </c>
      <c r="H133" s="182"/>
      <c r="I133" s="37">
        <f>I132</f>
        <v>0.03</v>
      </c>
      <c r="J133" s="37">
        <f>J132</f>
        <v>1.03</v>
      </c>
      <c r="K133" s="37">
        <f>K132</f>
        <v>2.03</v>
      </c>
      <c r="L133" s="37">
        <f>L132</f>
        <v>3.03</v>
      </c>
      <c r="M133" s="37">
        <f>M132</f>
        <v>4.03</v>
      </c>
    </row>
    <row r="134" spans="1:13" ht="14.25" customHeight="1">
      <c r="A134" s="180" t="s">
        <v>39</v>
      </c>
      <c r="B134" s="181"/>
      <c r="C134" s="182"/>
      <c r="D134" s="49"/>
      <c r="E134" s="49"/>
      <c r="F134" s="49"/>
      <c r="G134" s="80">
        <v>0.05</v>
      </c>
      <c r="H134" s="42"/>
      <c r="I134" s="73"/>
      <c r="J134" s="73"/>
      <c r="K134" s="73"/>
      <c r="L134" s="73"/>
      <c r="M134" s="73"/>
    </row>
    <row r="135" spans="1:13" ht="12.75">
      <c r="A135" s="42"/>
      <c r="B135" s="42"/>
      <c r="C135" s="42"/>
      <c r="D135" s="42"/>
      <c r="E135" s="42"/>
      <c r="F135" s="42"/>
      <c r="G135" s="85"/>
      <c r="H135" s="34"/>
      <c r="I135" s="33"/>
      <c r="J135" s="33"/>
      <c r="K135" s="33"/>
      <c r="L135" s="33"/>
      <c r="M135" s="33"/>
    </row>
    <row r="136" spans="1:13" ht="24" customHeight="1">
      <c r="A136" s="23"/>
      <c r="B136" s="16"/>
      <c r="C136" s="395" t="s">
        <v>45</v>
      </c>
      <c r="D136" s="397"/>
      <c r="E136" s="397"/>
      <c r="F136" s="397"/>
      <c r="G136" s="397"/>
      <c r="H136" s="16"/>
      <c r="I136" s="16"/>
      <c r="J136" s="16"/>
      <c r="K136" s="16"/>
      <c r="L136" s="16"/>
      <c r="M136" s="16"/>
    </row>
    <row r="137" spans="1:13" ht="16.5" customHeight="1">
      <c r="A137" s="45">
        <v>26</v>
      </c>
      <c r="B137" s="170" t="s">
        <v>104</v>
      </c>
      <c r="C137" s="170">
        <v>50</v>
      </c>
      <c r="D137" s="47">
        <v>0.82</v>
      </c>
      <c r="E137" s="47">
        <v>5.49</v>
      </c>
      <c r="F137" s="47">
        <v>3.61</v>
      </c>
      <c r="G137" s="168">
        <v>77.39</v>
      </c>
      <c r="H137" s="169"/>
      <c r="I137" s="48">
        <v>0.02</v>
      </c>
      <c r="J137" s="47">
        <v>6.9</v>
      </c>
      <c r="K137" s="48">
        <v>0.02</v>
      </c>
      <c r="L137" s="48">
        <v>19.4</v>
      </c>
      <c r="M137" s="48">
        <v>0.5</v>
      </c>
    </row>
    <row r="138" spans="1:13" ht="14.25" customHeight="1">
      <c r="A138" s="45">
        <v>128</v>
      </c>
      <c r="B138" s="170" t="s">
        <v>105</v>
      </c>
      <c r="C138" s="172">
        <v>180</v>
      </c>
      <c r="D138" s="47">
        <v>9.57</v>
      </c>
      <c r="E138" s="47">
        <v>4.48</v>
      </c>
      <c r="F138" s="47">
        <v>13.3</v>
      </c>
      <c r="G138" s="168">
        <v>131.8</v>
      </c>
      <c r="H138" s="169"/>
      <c r="I138" s="48">
        <v>0.15</v>
      </c>
      <c r="J138" s="48">
        <v>5.54</v>
      </c>
      <c r="K138" s="48">
        <v>0.08</v>
      </c>
      <c r="L138" s="48">
        <v>31.8</v>
      </c>
      <c r="M138" s="48">
        <v>1.4</v>
      </c>
    </row>
    <row r="139" spans="1:13" ht="14.25" customHeight="1">
      <c r="A139" s="45">
        <v>335</v>
      </c>
      <c r="B139" s="171" t="s">
        <v>187</v>
      </c>
      <c r="C139" s="151">
        <v>200</v>
      </c>
      <c r="D139" s="47">
        <v>9.7</v>
      </c>
      <c r="E139" s="47">
        <v>10.38</v>
      </c>
      <c r="F139" s="47">
        <v>7.33</v>
      </c>
      <c r="G139" s="307">
        <v>161.52</v>
      </c>
      <c r="H139" s="182"/>
      <c r="I139" s="48">
        <v>0.04</v>
      </c>
      <c r="J139" s="47">
        <v>0</v>
      </c>
      <c r="K139" s="48">
        <v>0.06</v>
      </c>
      <c r="L139" s="48">
        <v>7.43</v>
      </c>
      <c r="M139" s="48">
        <v>1.19</v>
      </c>
    </row>
    <row r="140" spans="1:13" ht="13.5" customHeight="1">
      <c r="A140" s="45">
        <v>404</v>
      </c>
      <c r="B140" s="170" t="s">
        <v>107</v>
      </c>
      <c r="C140" s="172">
        <v>30</v>
      </c>
      <c r="D140" s="47">
        <v>3.22</v>
      </c>
      <c r="E140" s="47">
        <v>2.4</v>
      </c>
      <c r="F140" s="47">
        <v>9.28</v>
      </c>
      <c r="G140" s="307">
        <v>71.64</v>
      </c>
      <c r="H140" s="182"/>
      <c r="I140" s="48">
        <v>0.15</v>
      </c>
      <c r="J140" s="48">
        <v>2.73</v>
      </c>
      <c r="K140" s="48">
        <v>0.03</v>
      </c>
      <c r="L140" s="47">
        <v>42.8</v>
      </c>
      <c r="M140" s="48">
        <v>0.72</v>
      </c>
    </row>
    <row r="141" spans="1:13" ht="12.75" customHeight="1">
      <c r="A141" s="49">
        <v>494</v>
      </c>
      <c r="B141" s="138" t="s">
        <v>108</v>
      </c>
      <c r="C141" s="140">
        <v>180</v>
      </c>
      <c r="D141" s="52">
        <v>2</v>
      </c>
      <c r="E141" s="52">
        <v>0.2</v>
      </c>
      <c r="F141" s="52">
        <v>3.8</v>
      </c>
      <c r="G141" s="235">
        <v>25</v>
      </c>
      <c r="H141" s="400"/>
      <c r="I141" s="36">
        <v>0.01</v>
      </c>
      <c r="J141" s="36">
        <v>8</v>
      </c>
      <c r="K141" s="36">
        <v>0.06</v>
      </c>
      <c r="L141" s="36">
        <v>40</v>
      </c>
      <c r="M141" s="36">
        <v>0.4</v>
      </c>
    </row>
    <row r="142" spans="1:13" ht="14.25" customHeight="1">
      <c r="A142" s="166">
        <v>574</v>
      </c>
      <c r="B142" s="103" t="s">
        <v>83</v>
      </c>
      <c r="C142" s="128">
        <v>30</v>
      </c>
      <c r="D142" s="58">
        <v>7.1</v>
      </c>
      <c r="E142" s="58">
        <v>1.5</v>
      </c>
      <c r="F142" s="61">
        <v>45</v>
      </c>
      <c r="G142" s="257">
        <v>199.9</v>
      </c>
      <c r="H142" s="258"/>
      <c r="I142" s="59">
        <v>0.36</v>
      </c>
      <c r="J142" s="60"/>
      <c r="K142" s="60"/>
      <c r="L142" s="60">
        <v>39</v>
      </c>
      <c r="M142" s="60">
        <v>4.9</v>
      </c>
    </row>
    <row r="143" spans="1:13" ht="13.5" customHeight="1">
      <c r="A143" s="57"/>
      <c r="B143" s="103"/>
      <c r="C143" s="129"/>
      <c r="D143" s="58"/>
      <c r="E143" s="58"/>
      <c r="F143" s="61"/>
      <c r="G143" s="257"/>
      <c r="H143" s="187"/>
      <c r="I143" s="59"/>
      <c r="J143" s="60"/>
      <c r="K143" s="60"/>
      <c r="L143" s="60"/>
      <c r="M143" s="60"/>
    </row>
    <row r="144" spans="1:13" ht="12.75" customHeight="1">
      <c r="A144" s="252" t="s">
        <v>18</v>
      </c>
      <c r="B144" s="187"/>
      <c r="C144" s="164">
        <f>SUM(C137:C143)</f>
        <v>670</v>
      </c>
      <c r="D144" s="90">
        <f>SUM(D137:D143)</f>
        <v>32.41</v>
      </c>
      <c r="E144" s="90">
        <f>SUM(E137:E143)</f>
        <v>24.45</v>
      </c>
      <c r="F144" s="90">
        <f>SUM(F137:F143)</f>
        <v>82.32</v>
      </c>
      <c r="G144" s="188">
        <f>SUM(G137:G143)</f>
        <v>667.25</v>
      </c>
      <c r="H144" s="189"/>
      <c r="I144" s="90">
        <f>SUM(I137:I143)</f>
        <v>0.73</v>
      </c>
      <c r="J144" s="90">
        <f>SUM(J137:J143)</f>
        <v>23.17</v>
      </c>
      <c r="K144" s="90">
        <f>SUM(K137:K143)</f>
        <v>0.25</v>
      </c>
      <c r="L144" s="90">
        <f>SUM(L137:L143)</f>
        <v>180.43</v>
      </c>
      <c r="M144" s="90">
        <f>SUM(M137:M143)</f>
        <v>9.11</v>
      </c>
    </row>
    <row r="145" spans="1:13" ht="12.75" customHeight="1">
      <c r="A145" s="252" t="s">
        <v>25</v>
      </c>
      <c r="B145" s="253"/>
      <c r="C145" s="187"/>
      <c r="D145" s="90"/>
      <c r="E145" s="90"/>
      <c r="F145" s="90"/>
      <c r="G145" s="77">
        <v>0.36</v>
      </c>
      <c r="H145" s="91"/>
      <c r="I145" s="92"/>
      <c r="J145" s="92"/>
      <c r="K145" s="92"/>
      <c r="L145" s="92"/>
      <c r="M145" s="92"/>
    </row>
    <row r="146" spans="1:13" ht="24.75" customHeight="1">
      <c r="A146" s="43"/>
      <c r="B146" s="43"/>
      <c r="C146" s="395" t="s">
        <v>46</v>
      </c>
      <c r="D146" s="397"/>
      <c r="E146" s="397"/>
      <c r="F146" s="397"/>
      <c r="G146" s="397"/>
      <c r="H146" s="69"/>
      <c r="I146" s="69"/>
      <c r="J146" s="69"/>
      <c r="K146" s="69"/>
      <c r="L146" s="69"/>
      <c r="M146" s="69"/>
    </row>
    <row r="147" spans="1:13" ht="12.75" customHeight="1">
      <c r="A147" s="178">
        <v>538</v>
      </c>
      <c r="B147" s="351" t="s">
        <v>109</v>
      </c>
      <c r="C147" s="213">
        <v>50</v>
      </c>
      <c r="D147" s="216">
        <v>5.69</v>
      </c>
      <c r="E147" s="216">
        <v>2.3</v>
      </c>
      <c r="F147" s="216">
        <v>30.59</v>
      </c>
      <c r="G147" s="203">
        <v>165.64</v>
      </c>
      <c r="H147" s="204"/>
      <c r="I147" s="200">
        <v>0.08</v>
      </c>
      <c r="J147" s="200">
        <v>0</v>
      </c>
      <c r="K147" s="200">
        <v>0.06</v>
      </c>
      <c r="L147" s="200">
        <v>16.32</v>
      </c>
      <c r="M147" s="200">
        <v>0.97</v>
      </c>
    </row>
    <row r="148" spans="1:13" ht="6.75" customHeight="1">
      <c r="A148" s="179"/>
      <c r="B148" s="351"/>
      <c r="C148" s="214"/>
      <c r="D148" s="217"/>
      <c r="E148" s="217"/>
      <c r="F148" s="217"/>
      <c r="G148" s="205"/>
      <c r="H148" s="206"/>
      <c r="I148" s="201"/>
      <c r="J148" s="201"/>
      <c r="K148" s="201"/>
      <c r="L148" s="201"/>
      <c r="M148" s="201"/>
    </row>
    <row r="149" spans="1:13" ht="12.75" customHeight="1" hidden="1">
      <c r="A149" s="179"/>
      <c r="B149" s="351"/>
      <c r="C149" s="214"/>
      <c r="D149" s="217"/>
      <c r="E149" s="217"/>
      <c r="F149" s="217"/>
      <c r="G149" s="205"/>
      <c r="H149" s="206"/>
      <c r="I149" s="201"/>
      <c r="J149" s="201"/>
      <c r="K149" s="201"/>
      <c r="L149" s="201"/>
      <c r="M149" s="201"/>
    </row>
    <row r="150" spans="1:13" ht="12.75" customHeight="1" hidden="1">
      <c r="A150" s="179"/>
      <c r="B150" s="351"/>
      <c r="C150" s="214"/>
      <c r="D150" s="217"/>
      <c r="E150" s="217"/>
      <c r="F150" s="217"/>
      <c r="G150" s="205"/>
      <c r="H150" s="206"/>
      <c r="I150" s="201"/>
      <c r="J150" s="201"/>
      <c r="K150" s="201"/>
      <c r="L150" s="201"/>
      <c r="M150" s="201"/>
    </row>
    <row r="151" spans="1:13" ht="12.75" customHeight="1" hidden="1">
      <c r="A151" s="179"/>
      <c r="B151" s="351"/>
      <c r="C151" s="214"/>
      <c r="D151" s="217"/>
      <c r="E151" s="217"/>
      <c r="F151" s="217"/>
      <c r="G151" s="205"/>
      <c r="H151" s="206"/>
      <c r="I151" s="201"/>
      <c r="J151" s="201"/>
      <c r="K151" s="201"/>
      <c r="L151" s="201"/>
      <c r="M151" s="201"/>
    </row>
    <row r="152" spans="1:13" ht="12.75" customHeight="1" hidden="1">
      <c r="A152" s="179"/>
      <c r="B152" s="351"/>
      <c r="C152" s="214"/>
      <c r="D152" s="217"/>
      <c r="E152" s="217"/>
      <c r="F152" s="217"/>
      <c r="G152" s="205"/>
      <c r="H152" s="206"/>
      <c r="I152" s="201"/>
      <c r="J152" s="201"/>
      <c r="K152" s="201"/>
      <c r="L152" s="201"/>
      <c r="M152" s="201"/>
    </row>
    <row r="153" spans="1:13" ht="12.75" customHeight="1" hidden="1">
      <c r="A153" s="179"/>
      <c r="B153" s="351"/>
      <c r="C153" s="214"/>
      <c r="D153" s="217"/>
      <c r="E153" s="217"/>
      <c r="F153" s="217"/>
      <c r="G153" s="205"/>
      <c r="H153" s="206"/>
      <c r="I153" s="201"/>
      <c r="J153" s="201"/>
      <c r="K153" s="201"/>
      <c r="L153" s="201"/>
      <c r="M153" s="201"/>
    </row>
    <row r="154" spans="1:13" ht="12.75" customHeight="1" hidden="1">
      <c r="A154" s="179"/>
      <c r="B154" s="351"/>
      <c r="C154" s="214"/>
      <c r="D154" s="217"/>
      <c r="E154" s="217"/>
      <c r="F154" s="217"/>
      <c r="G154" s="205"/>
      <c r="H154" s="206"/>
      <c r="I154" s="201"/>
      <c r="J154" s="201"/>
      <c r="K154" s="201"/>
      <c r="L154" s="201"/>
      <c r="M154" s="201"/>
    </row>
    <row r="155" spans="1:13" ht="12.75" customHeight="1" hidden="1">
      <c r="A155" s="179"/>
      <c r="B155" s="351"/>
      <c r="C155" s="214"/>
      <c r="D155" s="217"/>
      <c r="E155" s="217"/>
      <c r="F155" s="217"/>
      <c r="G155" s="205"/>
      <c r="H155" s="206"/>
      <c r="I155" s="201"/>
      <c r="J155" s="201"/>
      <c r="K155" s="201"/>
      <c r="L155" s="201"/>
      <c r="M155" s="201"/>
    </row>
    <row r="156" spans="1:13" ht="15" customHeight="1">
      <c r="A156" s="57">
        <v>469</v>
      </c>
      <c r="B156" s="136" t="s">
        <v>85</v>
      </c>
      <c r="C156" s="141">
        <v>200</v>
      </c>
      <c r="D156" s="60">
        <v>5.6</v>
      </c>
      <c r="E156" s="60">
        <v>4.38</v>
      </c>
      <c r="F156" s="60">
        <v>8.18</v>
      </c>
      <c r="G156" s="186">
        <v>94.52</v>
      </c>
      <c r="H156" s="187"/>
      <c r="I156" s="60">
        <v>0.06</v>
      </c>
      <c r="J156" s="60">
        <v>1.4</v>
      </c>
      <c r="K156" s="60">
        <v>0.3</v>
      </c>
      <c r="L156" s="60">
        <v>240</v>
      </c>
      <c r="M156" s="60">
        <v>0.2</v>
      </c>
    </row>
    <row r="157" spans="1:13" ht="12.75" customHeight="1">
      <c r="A157" s="183" t="s">
        <v>34</v>
      </c>
      <c r="B157" s="182"/>
      <c r="C157" s="153">
        <f>SUM(C147:C156)</f>
        <v>250</v>
      </c>
      <c r="D157" s="62">
        <f>D147+D156</f>
        <v>11.29</v>
      </c>
      <c r="E157" s="62">
        <f>E147+E156</f>
        <v>6.68</v>
      </c>
      <c r="F157" s="62">
        <f>F147+F156</f>
        <v>38.769999999999996</v>
      </c>
      <c r="G157" s="195">
        <f>G147+G156</f>
        <v>260.15999999999997</v>
      </c>
      <c r="H157" s="196"/>
      <c r="I157" s="63">
        <f>I147+I156</f>
        <v>0.14</v>
      </c>
      <c r="J157" s="63">
        <f>J147+J156</f>
        <v>1.4</v>
      </c>
      <c r="K157" s="63">
        <f>K147+K156</f>
        <v>0.36</v>
      </c>
      <c r="L157" s="63">
        <f>L147+L156</f>
        <v>256.32</v>
      </c>
      <c r="M157" s="62">
        <f>M147+M156</f>
        <v>1.17</v>
      </c>
    </row>
    <row r="158" spans="1:13" ht="12.75" customHeight="1">
      <c r="A158" s="183" t="s">
        <v>36</v>
      </c>
      <c r="B158" s="184"/>
      <c r="C158" s="185"/>
      <c r="D158" s="24"/>
      <c r="E158" s="24"/>
      <c r="F158" s="25"/>
      <c r="G158" s="77">
        <v>0.14</v>
      </c>
      <c r="H158" s="95"/>
      <c r="I158" s="10"/>
      <c r="J158" s="10"/>
      <c r="K158" s="10"/>
      <c r="L158" s="10"/>
      <c r="M158" s="10"/>
    </row>
    <row r="159" spans="1:13" ht="12.75" customHeight="1">
      <c r="A159" s="183" t="s">
        <v>35</v>
      </c>
      <c r="B159" s="184"/>
      <c r="C159" s="185"/>
      <c r="D159" s="66">
        <f>D129+D133+D144+D157</f>
        <v>157.17999999999998</v>
      </c>
      <c r="E159" s="66">
        <f>E129+E133+E144+E157</f>
        <v>138.59</v>
      </c>
      <c r="F159" s="66">
        <f>F129+F133+F144+F157</f>
        <v>296.49</v>
      </c>
      <c r="G159" s="188">
        <f>G129+G133+G144+G157</f>
        <v>1383.1999999999998</v>
      </c>
      <c r="H159" s="187"/>
      <c r="I159" s="67">
        <f>I129+I133+I144+I157</f>
        <v>1.186</v>
      </c>
      <c r="J159" s="67">
        <f>J129+J133+J144+J157</f>
        <v>26.53</v>
      </c>
      <c r="K159" s="67">
        <f>K129+K133+K144+K157</f>
        <v>2.8299999999999996</v>
      </c>
      <c r="L159" s="67">
        <f>L129+L133+L144+L157</f>
        <v>674.0899999999999</v>
      </c>
      <c r="M159" s="67">
        <f>M129+M133+M144+M157</f>
        <v>17.590000000000003</v>
      </c>
    </row>
    <row r="160" spans="1:13" ht="22.5" customHeight="1">
      <c r="A160" s="26"/>
      <c r="B160" s="19"/>
      <c r="C160" s="72" t="s">
        <v>47</v>
      </c>
      <c r="D160" s="7"/>
      <c r="E160" s="22"/>
      <c r="F160" s="22"/>
      <c r="G160" s="22"/>
      <c r="H160" s="19"/>
      <c r="I160" s="19"/>
      <c r="J160" s="19"/>
      <c r="K160" s="19"/>
      <c r="L160" s="19"/>
      <c r="M160" s="19"/>
    </row>
    <row r="161" spans="1:13" ht="15" customHeight="1">
      <c r="A161" s="178">
        <v>227</v>
      </c>
      <c r="B161" s="306" t="s">
        <v>110</v>
      </c>
      <c r="C161" s="306">
        <v>183</v>
      </c>
      <c r="D161" s="200">
        <v>7.2</v>
      </c>
      <c r="E161" s="200">
        <v>10.2</v>
      </c>
      <c r="F161" s="200">
        <v>1.48</v>
      </c>
      <c r="G161" s="231">
        <v>126.5</v>
      </c>
      <c r="H161" s="232"/>
      <c r="I161" s="200">
        <v>0.04</v>
      </c>
      <c r="J161" s="200">
        <v>0.2</v>
      </c>
      <c r="K161" s="200">
        <v>0.23</v>
      </c>
      <c r="L161" s="200">
        <v>44.5</v>
      </c>
      <c r="M161" s="200">
        <v>1.04</v>
      </c>
    </row>
    <row r="162" spans="1:13" ht="0.75" customHeight="1">
      <c r="A162" s="179"/>
      <c r="B162" s="245"/>
      <c r="C162" s="245"/>
      <c r="D162" s="201"/>
      <c r="E162" s="201"/>
      <c r="F162" s="201"/>
      <c r="G162" s="268"/>
      <c r="H162" s="269"/>
      <c r="I162" s="201"/>
      <c r="J162" s="201"/>
      <c r="K162" s="201"/>
      <c r="L162" s="201"/>
      <c r="M162" s="201"/>
    </row>
    <row r="163" spans="1:13" ht="12.75" customHeight="1" hidden="1">
      <c r="A163" s="179"/>
      <c r="B163" s="246"/>
      <c r="C163" s="246"/>
      <c r="D163" s="201"/>
      <c r="E163" s="201"/>
      <c r="F163" s="201"/>
      <c r="G163" s="268"/>
      <c r="H163" s="269"/>
      <c r="I163" s="201"/>
      <c r="J163" s="201"/>
      <c r="K163" s="201"/>
      <c r="L163" s="201"/>
      <c r="M163" s="201"/>
    </row>
    <row r="164" spans="1:13" ht="13.5" customHeight="1">
      <c r="A164" s="178">
        <v>465</v>
      </c>
      <c r="B164" s="306" t="s">
        <v>120</v>
      </c>
      <c r="C164" s="316">
        <v>200</v>
      </c>
      <c r="D164" s="200">
        <v>1.4</v>
      </c>
      <c r="E164" s="200">
        <v>0.02</v>
      </c>
      <c r="F164" s="200">
        <v>17.35</v>
      </c>
      <c r="G164" s="231">
        <v>75.18</v>
      </c>
      <c r="H164" s="232"/>
      <c r="I164" s="222">
        <v>0.01</v>
      </c>
      <c r="J164" s="222">
        <v>0.12</v>
      </c>
      <c r="K164" s="222">
        <v>0.03</v>
      </c>
      <c r="L164" s="222">
        <v>50.46</v>
      </c>
      <c r="M164" s="222">
        <v>0.08</v>
      </c>
    </row>
    <row r="165" spans="1:13" ht="0.75" customHeight="1">
      <c r="A165" s="179"/>
      <c r="B165" s="245"/>
      <c r="C165" s="317"/>
      <c r="D165" s="201"/>
      <c r="E165" s="201"/>
      <c r="F165" s="201"/>
      <c r="G165" s="268"/>
      <c r="H165" s="269"/>
      <c r="I165" s="229"/>
      <c r="J165" s="229"/>
      <c r="K165" s="229"/>
      <c r="L165" s="229"/>
      <c r="M165" s="229"/>
    </row>
    <row r="166" spans="1:13" ht="13.5" customHeight="1" hidden="1">
      <c r="A166" s="179"/>
      <c r="B166" s="245"/>
      <c r="C166" s="317"/>
      <c r="D166" s="201"/>
      <c r="E166" s="201"/>
      <c r="F166" s="201"/>
      <c r="G166" s="268"/>
      <c r="H166" s="269"/>
      <c r="I166" s="229"/>
      <c r="J166" s="229"/>
      <c r="K166" s="229"/>
      <c r="L166" s="229"/>
      <c r="M166" s="229"/>
    </row>
    <row r="167" spans="1:13" ht="12" customHeight="1" hidden="1">
      <c r="A167" s="230"/>
      <c r="B167" s="246"/>
      <c r="C167" s="318"/>
      <c r="D167" s="202"/>
      <c r="E167" s="202"/>
      <c r="F167" s="202"/>
      <c r="G167" s="270"/>
      <c r="H167" s="271"/>
      <c r="I167" s="236"/>
      <c r="J167" s="236"/>
      <c r="K167" s="236"/>
      <c r="L167" s="236"/>
      <c r="M167" s="236"/>
    </row>
    <row r="168" spans="1:13" ht="12" customHeight="1">
      <c r="A168" s="330">
        <v>70</v>
      </c>
      <c r="B168" s="363" t="s">
        <v>176</v>
      </c>
      <c r="C168" s="354" t="s">
        <v>164</v>
      </c>
      <c r="D168" s="200">
        <v>1.21</v>
      </c>
      <c r="E168" s="200">
        <v>11.3</v>
      </c>
      <c r="F168" s="200">
        <v>7.24</v>
      </c>
      <c r="G168" s="231">
        <v>135.46</v>
      </c>
      <c r="H168" s="232"/>
      <c r="I168" s="200">
        <v>0.02</v>
      </c>
      <c r="J168" s="200">
        <v>0</v>
      </c>
      <c r="K168" s="200">
        <v>0.02</v>
      </c>
      <c r="L168" s="200">
        <v>4.8</v>
      </c>
      <c r="M168" s="200">
        <v>0.19</v>
      </c>
    </row>
    <row r="169" spans="1:13" ht="12.75" customHeight="1" hidden="1">
      <c r="A169" s="331"/>
      <c r="B169" s="227"/>
      <c r="C169" s="355"/>
      <c r="D169" s="201"/>
      <c r="E169" s="201"/>
      <c r="F169" s="201"/>
      <c r="G169" s="268"/>
      <c r="H169" s="269"/>
      <c r="I169" s="201"/>
      <c r="J169" s="201"/>
      <c r="K169" s="201"/>
      <c r="L169" s="201"/>
      <c r="M169" s="201"/>
    </row>
    <row r="170" spans="1:13" ht="14.25" customHeight="1">
      <c r="A170" s="252" t="s">
        <v>20</v>
      </c>
      <c r="B170" s="187"/>
      <c r="C170" s="164">
        <v>403</v>
      </c>
      <c r="D170" s="66">
        <f>D161+D164+D168</f>
        <v>9.809999999999999</v>
      </c>
      <c r="E170" s="66">
        <f>SUM(E161:E169)</f>
        <v>21.52</v>
      </c>
      <c r="F170" s="66">
        <f>SUM(F161:F169)</f>
        <v>26.07</v>
      </c>
      <c r="G170" s="188">
        <f>SUM(G161:H169)</f>
        <v>337.14</v>
      </c>
      <c r="H170" s="189"/>
      <c r="I170" s="66">
        <f>SUM(I161:I169)</f>
        <v>0.07</v>
      </c>
      <c r="J170" s="66">
        <f>SUM(J161:J169)</f>
        <v>0.32</v>
      </c>
      <c r="K170" s="66">
        <f>SUM(K161:K169)</f>
        <v>0.28</v>
      </c>
      <c r="L170" s="66">
        <f>SUM(L161:L169)</f>
        <v>99.76</v>
      </c>
      <c r="M170" s="66">
        <f>SUM(M161:M169)</f>
        <v>1.31</v>
      </c>
    </row>
    <row r="171" spans="1:13" ht="14.25" customHeight="1">
      <c r="A171" s="252" t="s">
        <v>24</v>
      </c>
      <c r="B171" s="253"/>
      <c r="C171" s="401"/>
      <c r="D171" s="9"/>
      <c r="E171" s="9"/>
      <c r="F171" s="9"/>
      <c r="G171" s="93">
        <v>0.192</v>
      </c>
      <c r="H171" s="94"/>
      <c r="I171" s="10"/>
      <c r="J171" s="10"/>
      <c r="K171" s="10"/>
      <c r="L171" s="10"/>
      <c r="M171" s="10"/>
    </row>
    <row r="172" spans="1:13" ht="24.75" customHeight="1">
      <c r="A172" s="84"/>
      <c r="B172" s="83"/>
      <c r="C172" s="21" t="s">
        <v>48</v>
      </c>
      <c r="D172" s="7"/>
      <c r="E172" s="7"/>
      <c r="F172" s="7"/>
      <c r="G172" s="7"/>
      <c r="H172" s="34"/>
      <c r="I172" s="33"/>
      <c r="J172" s="33"/>
      <c r="K172" s="33"/>
      <c r="L172" s="33"/>
      <c r="M172" s="33"/>
    </row>
    <row r="173" spans="1:13" ht="14.25" customHeight="1">
      <c r="A173" s="57">
        <v>82</v>
      </c>
      <c r="B173" s="137" t="s">
        <v>111</v>
      </c>
      <c r="C173" s="137">
        <v>200</v>
      </c>
      <c r="D173" s="36">
        <v>0.6</v>
      </c>
      <c r="E173" s="36">
        <v>0.2</v>
      </c>
      <c r="F173" s="36">
        <v>15</v>
      </c>
      <c r="G173" s="307">
        <v>90</v>
      </c>
      <c r="H173" s="182"/>
      <c r="I173" s="36">
        <v>0.05</v>
      </c>
      <c r="J173" s="36">
        <v>6</v>
      </c>
      <c r="K173" s="36">
        <v>0.02</v>
      </c>
      <c r="L173" s="36">
        <v>30</v>
      </c>
      <c r="M173" s="36">
        <v>0.6</v>
      </c>
    </row>
    <row r="174" spans="1:13" ht="14.25" customHeight="1">
      <c r="A174" s="20"/>
      <c r="B174" s="237" t="s">
        <v>32</v>
      </c>
      <c r="C174" s="238"/>
      <c r="D174" s="37">
        <f>SUM(D173:D173)</f>
        <v>0.6</v>
      </c>
      <c r="E174" s="37">
        <f>SUM(E173:E173)</f>
        <v>0.2</v>
      </c>
      <c r="F174" s="37">
        <f>SUM(F173:F173)</f>
        <v>15</v>
      </c>
      <c r="G174" s="190">
        <f>SUM(G173:H173)</f>
        <v>90</v>
      </c>
      <c r="H174" s="277"/>
      <c r="I174" s="37">
        <f>SUM(I173:I173)</f>
        <v>0.05</v>
      </c>
      <c r="J174" s="37">
        <f>SUM(J173:J173)</f>
        <v>6</v>
      </c>
      <c r="K174" s="37">
        <f>SUM(K173:K173)</f>
        <v>0.02</v>
      </c>
      <c r="L174" s="37">
        <f>SUM(L173:L173)</f>
        <v>30</v>
      </c>
      <c r="M174" s="37">
        <f>SUM(M173:M173)</f>
        <v>0.6</v>
      </c>
    </row>
    <row r="175" spans="1:13" ht="14.25" customHeight="1">
      <c r="A175" s="180" t="s">
        <v>39</v>
      </c>
      <c r="B175" s="181"/>
      <c r="C175" s="181"/>
      <c r="D175" s="49"/>
      <c r="E175" s="49"/>
      <c r="F175" s="49"/>
      <c r="G175" s="80">
        <v>0.05</v>
      </c>
      <c r="H175" s="42"/>
      <c r="I175" s="73"/>
      <c r="J175" s="73"/>
      <c r="K175" s="73"/>
      <c r="L175" s="73"/>
      <c r="M175" s="73"/>
    </row>
    <row r="176" spans="1:13" ht="36" customHeight="1">
      <c r="A176" s="17"/>
      <c r="B176" s="16"/>
      <c r="C176" s="21" t="s">
        <v>49</v>
      </c>
      <c r="D176" s="7"/>
      <c r="E176" s="7"/>
      <c r="F176" s="7"/>
      <c r="G176" s="7"/>
      <c r="H176" s="16"/>
      <c r="I176" s="16"/>
      <c r="J176" s="16"/>
      <c r="K176" s="16"/>
      <c r="L176" s="16"/>
      <c r="M176" s="16"/>
    </row>
    <row r="177" spans="1:13" ht="12.75" customHeight="1">
      <c r="A177" s="45">
        <v>54</v>
      </c>
      <c r="B177" s="157" t="s">
        <v>193</v>
      </c>
      <c r="C177" s="156">
        <v>50</v>
      </c>
      <c r="D177" s="48">
        <v>0.7</v>
      </c>
      <c r="E177" s="48">
        <v>5.4</v>
      </c>
      <c r="F177" s="48">
        <v>2.8</v>
      </c>
      <c r="G177" s="262">
        <v>63.09</v>
      </c>
      <c r="H177" s="278"/>
      <c r="I177" s="48">
        <v>0.01</v>
      </c>
      <c r="J177" s="48">
        <v>2.73</v>
      </c>
      <c r="K177" s="48">
        <v>0.02</v>
      </c>
      <c r="L177" s="48">
        <v>17.27</v>
      </c>
      <c r="M177" s="48">
        <v>0.64</v>
      </c>
    </row>
    <row r="178" spans="1:13" ht="13.5" customHeight="1">
      <c r="A178" s="178">
        <v>100</v>
      </c>
      <c r="B178" s="364" t="s">
        <v>112</v>
      </c>
      <c r="C178" s="225">
        <v>180</v>
      </c>
      <c r="D178" s="216">
        <v>3.47</v>
      </c>
      <c r="E178" s="216">
        <v>4.8</v>
      </c>
      <c r="F178" s="216">
        <v>13.2</v>
      </c>
      <c r="G178" s="203">
        <v>109.08</v>
      </c>
      <c r="H178" s="204"/>
      <c r="I178" s="200">
        <v>0.03</v>
      </c>
      <c r="J178" s="200">
        <v>1.71</v>
      </c>
      <c r="K178" s="200">
        <v>0.03</v>
      </c>
      <c r="L178" s="200">
        <v>11.28</v>
      </c>
      <c r="M178" s="200">
        <v>0.47</v>
      </c>
    </row>
    <row r="179" spans="1:13" ht="2.25" customHeight="1">
      <c r="A179" s="179"/>
      <c r="B179" s="365"/>
      <c r="C179" s="392"/>
      <c r="D179" s="217"/>
      <c r="E179" s="217"/>
      <c r="F179" s="217"/>
      <c r="G179" s="205"/>
      <c r="H179" s="206"/>
      <c r="I179" s="201"/>
      <c r="J179" s="201"/>
      <c r="K179" s="201"/>
      <c r="L179" s="201"/>
      <c r="M179" s="201"/>
    </row>
    <row r="180" spans="1:13" ht="12.75" customHeight="1" hidden="1">
      <c r="A180" s="179"/>
      <c r="B180" s="365"/>
      <c r="C180" s="392"/>
      <c r="D180" s="217"/>
      <c r="E180" s="217"/>
      <c r="F180" s="217"/>
      <c r="G180" s="205"/>
      <c r="H180" s="206"/>
      <c r="I180" s="201"/>
      <c r="J180" s="201"/>
      <c r="K180" s="201"/>
      <c r="L180" s="201"/>
      <c r="M180" s="201"/>
    </row>
    <row r="181" spans="1:13" ht="12.75" customHeight="1" hidden="1">
      <c r="A181" s="179"/>
      <c r="B181" s="365"/>
      <c r="C181" s="392"/>
      <c r="D181" s="217"/>
      <c r="E181" s="217"/>
      <c r="F181" s="217"/>
      <c r="G181" s="205"/>
      <c r="H181" s="206"/>
      <c r="I181" s="201"/>
      <c r="J181" s="201"/>
      <c r="K181" s="201"/>
      <c r="L181" s="201"/>
      <c r="M181" s="201"/>
    </row>
    <row r="182" spans="1:13" ht="12.75" customHeight="1" hidden="1">
      <c r="A182" s="179"/>
      <c r="B182" s="365"/>
      <c r="C182" s="392"/>
      <c r="D182" s="217"/>
      <c r="E182" s="217"/>
      <c r="F182" s="217"/>
      <c r="G182" s="205"/>
      <c r="H182" s="206"/>
      <c r="I182" s="201"/>
      <c r="J182" s="201"/>
      <c r="K182" s="201"/>
      <c r="L182" s="201"/>
      <c r="M182" s="201"/>
    </row>
    <row r="183" spans="1:13" ht="14.25" customHeight="1" hidden="1">
      <c r="A183" s="179"/>
      <c r="B183" s="365"/>
      <c r="C183" s="392"/>
      <c r="D183" s="217"/>
      <c r="E183" s="217"/>
      <c r="F183" s="217"/>
      <c r="G183" s="205"/>
      <c r="H183" s="206"/>
      <c r="I183" s="201"/>
      <c r="J183" s="201"/>
      <c r="K183" s="201"/>
      <c r="L183" s="201"/>
      <c r="M183" s="201"/>
    </row>
    <row r="184" spans="1:13" ht="14.25" customHeight="1" hidden="1">
      <c r="A184" s="179"/>
      <c r="B184" s="365"/>
      <c r="C184" s="392"/>
      <c r="D184" s="217"/>
      <c r="E184" s="217"/>
      <c r="F184" s="217"/>
      <c r="G184" s="205"/>
      <c r="H184" s="206"/>
      <c r="I184" s="201"/>
      <c r="J184" s="201"/>
      <c r="K184" s="201"/>
      <c r="L184" s="201"/>
      <c r="M184" s="201"/>
    </row>
    <row r="185" spans="1:13" ht="13.5" customHeight="1" hidden="1">
      <c r="A185" s="179"/>
      <c r="B185" s="365"/>
      <c r="C185" s="392"/>
      <c r="D185" s="217"/>
      <c r="E185" s="217"/>
      <c r="F185" s="217"/>
      <c r="G185" s="205"/>
      <c r="H185" s="206"/>
      <c r="I185" s="201"/>
      <c r="J185" s="201"/>
      <c r="K185" s="201"/>
      <c r="L185" s="201"/>
      <c r="M185" s="201"/>
    </row>
    <row r="186" spans="1:13" ht="12.75" customHeight="1" hidden="1">
      <c r="A186" s="230"/>
      <c r="B186" s="366"/>
      <c r="C186" s="378"/>
      <c r="D186" s="218"/>
      <c r="E186" s="218"/>
      <c r="F186" s="218"/>
      <c r="G186" s="207"/>
      <c r="H186" s="208"/>
      <c r="I186" s="202"/>
      <c r="J186" s="202"/>
      <c r="K186" s="202"/>
      <c r="L186" s="202"/>
      <c r="M186" s="202"/>
    </row>
    <row r="187" spans="1:13" ht="12.75" customHeight="1">
      <c r="A187" s="178">
        <v>307</v>
      </c>
      <c r="B187" s="306" t="s">
        <v>113</v>
      </c>
      <c r="C187" s="316">
        <v>70</v>
      </c>
      <c r="D187" s="200">
        <v>8.93</v>
      </c>
      <c r="E187" s="200">
        <v>9.97</v>
      </c>
      <c r="F187" s="200">
        <v>6.91</v>
      </c>
      <c r="G187" s="231">
        <v>153.04</v>
      </c>
      <c r="H187" s="232"/>
      <c r="I187" s="200">
        <v>0.04</v>
      </c>
      <c r="J187" s="200">
        <v>0</v>
      </c>
      <c r="K187" s="200">
        <v>0.04</v>
      </c>
      <c r="L187" s="200">
        <v>5.92</v>
      </c>
      <c r="M187" s="200">
        <v>0.6</v>
      </c>
    </row>
    <row r="188" spans="1:13" ht="0.75" customHeight="1">
      <c r="A188" s="179"/>
      <c r="B188" s="245"/>
      <c r="C188" s="317"/>
      <c r="D188" s="201"/>
      <c r="E188" s="201"/>
      <c r="F188" s="201"/>
      <c r="G188" s="268"/>
      <c r="H188" s="269"/>
      <c r="I188" s="201"/>
      <c r="J188" s="201"/>
      <c r="K188" s="201"/>
      <c r="L188" s="201"/>
      <c r="M188" s="201"/>
    </row>
    <row r="189" spans="1:13" ht="12.75" customHeight="1" hidden="1">
      <c r="A189" s="179"/>
      <c r="B189" s="245"/>
      <c r="C189" s="317"/>
      <c r="D189" s="201"/>
      <c r="E189" s="201"/>
      <c r="F189" s="201"/>
      <c r="G189" s="268"/>
      <c r="H189" s="269"/>
      <c r="I189" s="201"/>
      <c r="J189" s="201"/>
      <c r="K189" s="201"/>
      <c r="L189" s="201"/>
      <c r="M189" s="201"/>
    </row>
    <row r="190" spans="1:13" ht="13.5" customHeight="1" hidden="1">
      <c r="A190" s="179"/>
      <c r="B190" s="246"/>
      <c r="C190" s="318"/>
      <c r="D190" s="201"/>
      <c r="E190" s="201"/>
      <c r="F190" s="201"/>
      <c r="G190" s="268"/>
      <c r="H190" s="269"/>
      <c r="I190" s="201"/>
      <c r="J190" s="201"/>
      <c r="K190" s="201"/>
      <c r="L190" s="201"/>
      <c r="M190" s="201"/>
    </row>
    <row r="191" spans="1:13" ht="12" customHeight="1">
      <c r="A191" s="178">
        <v>377</v>
      </c>
      <c r="B191" s="363" t="s">
        <v>114</v>
      </c>
      <c r="C191" s="352">
        <v>130</v>
      </c>
      <c r="D191" s="216">
        <v>2.04</v>
      </c>
      <c r="E191" s="216">
        <v>5.01</v>
      </c>
      <c r="F191" s="216">
        <v>20.97</v>
      </c>
      <c r="G191" s="203">
        <v>137.13</v>
      </c>
      <c r="H191" s="204"/>
      <c r="I191" s="200">
        <v>0.09</v>
      </c>
      <c r="J191" s="200">
        <v>3.45</v>
      </c>
      <c r="K191" s="200">
        <v>0.04</v>
      </c>
      <c r="L191" s="200">
        <v>22.86</v>
      </c>
      <c r="M191" s="200">
        <v>0.66</v>
      </c>
    </row>
    <row r="192" spans="1:13" ht="3" customHeight="1">
      <c r="A192" s="230"/>
      <c r="B192" s="227"/>
      <c r="C192" s="353"/>
      <c r="D192" s="218"/>
      <c r="E192" s="218"/>
      <c r="F192" s="218"/>
      <c r="G192" s="207"/>
      <c r="H192" s="208"/>
      <c r="I192" s="202"/>
      <c r="J192" s="202"/>
      <c r="K192" s="202"/>
      <c r="L192" s="202"/>
      <c r="M192" s="202"/>
    </row>
    <row r="193" spans="1:13" ht="14.25" customHeight="1">
      <c r="A193" s="178">
        <v>495</v>
      </c>
      <c r="B193" s="364" t="s">
        <v>81</v>
      </c>
      <c r="C193" s="225">
        <v>180</v>
      </c>
      <c r="D193" s="216">
        <v>0</v>
      </c>
      <c r="E193" s="216">
        <v>0</v>
      </c>
      <c r="F193" s="216">
        <v>11.44</v>
      </c>
      <c r="G193" s="203">
        <v>45.76</v>
      </c>
      <c r="H193" s="204"/>
      <c r="I193" s="200">
        <v>0</v>
      </c>
      <c r="J193" s="200">
        <v>0</v>
      </c>
      <c r="K193" s="200">
        <v>0</v>
      </c>
      <c r="L193" s="200">
        <v>1.42</v>
      </c>
      <c r="M193" s="200">
        <v>0.54</v>
      </c>
    </row>
    <row r="194" spans="1:13" ht="0.75" customHeight="1">
      <c r="A194" s="209"/>
      <c r="B194" s="366"/>
      <c r="C194" s="378"/>
      <c r="D194" s="218"/>
      <c r="E194" s="218"/>
      <c r="F194" s="218"/>
      <c r="G194" s="207"/>
      <c r="H194" s="208"/>
      <c r="I194" s="202"/>
      <c r="J194" s="202"/>
      <c r="K194" s="202"/>
      <c r="L194" s="202"/>
      <c r="M194" s="202"/>
    </row>
    <row r="195" spans="1:13" ht="12.75" customHeight="1">
      <c r="A195" s="166">
        <v>574</v>
      </c>
      <c r="B195" s="103" t="s">
        <v>83</v>
      </c>
      <c r="C195" s="128">
        <v>40</v>
      </c>
      <c r="D195" s="58">
        <v>5.7</v>
      </c>
      <c r="E195" s="58">
        <v>1.4</v>
      </c>
      <c r="F195" s="61">
        <v>44.5</v>
      </c>
      <c r="G195" s="257">
        <v>201</v>
      </c>
      <c r="H195" s="258"/>
      <c r="I195" s="59">
        <v>0.28</v>
      </c>
      <c r="J195" s="60"/>
      <c r="K195" s="60"/>
      <c r="L195" s="60">
        <v>35.6</v>
      </c>
      <c r="M195" s="60">
        <v>4.5</v>
      </c>
    </row>
    <row r="196" spans="1:13" ht="14.25" customHeight="1">
      <c r="A196" s="57"/>
      <c r="B196" s="103"/>
      <c r="C196" s="129"/>
      <c r="D196" s="60"/>
      <c r="E196" s="60"/>
      <c r="F196" s="60"/>
      <c r="G196" s="186"/>
      <c r="H196" s="187"/>
      <c r="I196" s="60"/>
      <c r="J196" s="60"/>
      <c r="K196" s="60"/>
      <c r="L196" s="60"/>
      <c r="M196" s="60"/>
    </row>
    <row r="197" spans="1:13" ht="14.25" customHeight="1">
      <c r="A197" s="343" t="s">
        <v>18</v>
      </c>
      <c r="B197" s="187"/>
      <c r="C197" s="164">
        <f>SUM(C177:C196)</f>
        <v>650</v>
      </c>
      <c r="D197" s="66">
        <f>SUM(D177:D196)</f>
        <v>20.84</v>
      </c>
      <c r="E197" s="66">
        <f>SUM(E177:E196)</f>
        <v>26.58</v>
      </c>
      <c r="F197" s="66">
        <f>SUM(F177:F196)</f>
        <v>99.82</v>
      </c>
      <c r="G197" s="188">
        <f>SUM(G177:G196)</f>
        <v>709.1</v>
      </c>
      <c r="H197" s="189"/>
      <c r="I197" s="66">
        <f>SUM(I177:I196)</f>
        <v>0.45</v>
      </c>
      <c r="J197" s="66">
        <f>SUM(J177:J196)</f>
        <v>7.89</v>
      </c>
      <c r="K197" s="66">
        <f>SUM(K177:K196)</f>
        <v>0.13</v>
      </c>
      <c r="L197" s="66">
        <f>SUM(L177:L196)</f>
        <v>94.35</v>
      </c>
      <c r="M197" s="66">
        <f>SUM(M177:M196)</f>
        <v>7.41</v>
      </c>
    </row>
    <row r="198" spans="1:13" ht="15" customHeight="1">
      <c r="A198" s="343" t="s">
        <v>25</v>
      </c>
      <c r="B198" s="344"/>
      <c r="C198" s="401"/>
      <c r="D198" s="24"/>
      <c r="E198" s="24"/>
      <c r="F198" s="24"/>
      <c r="G198" s="93">
        <v>0.368</v>
      </c>
      <c r="H198" s="95"/>
      <c r="I198" s="96"/>
      <c r="J198" s="96"/>
      <c r="K198" s="96"/>
      <c r="L198" s="96"/>
      <c r="M198" s="96"/>
    </row>
    <row r="199" spans="1:13" ht="27" customHeight="1">
      <c r="A199" s="26"/>
      <c r="B199" s="19"/>
      <c r="C199" s="402" t="s">
        <v>50</v>
      </c>
      <c r="D199" s="403"/>
      <c r="E199" s="403"/>
      <c r="F199" s="403"/>
      <c r="G199" s="403"/>
      <c r="H199" s="19"/>
      <c r="I199" s="19"/>
      <c r="J199" s="19"/>
      <c r="K199" s="19"/>
      <c r="L199" s="19"/>
      <c r="M199" s="19"/>
    </row>
    <row r="200" spans="1:13" ht="13.5" customHeight="1">
      <c r="A200" s="178">
        <v>576</v>
      </c>
      <c r="B200" s="373" t="s">
        <v>115</v>
      </c>
      <c r="C200" s="373">
        <v>50</v>
      </c>
      <c r="D200" s="222">
        <v>1.35</v>
      </c>
      <c r="E200" s="222">
        <v>1.81</v>
      </c>
      <c r="F200" s="222">
        <v>25.05</v>
      </c>
      <c r="G200" s="231">
        <v>122.4</v>
      </c>
      <c r="H200" s="232"/>
      <c r="I200" s="222">
        <v>0.05</v>
      </c>
      <c r="J200" s="222">
        <v>8.69</v>
      </c>
      <c r="K200" s="222">
        <v>0.04</v>
      </c>
      <c r="L200" s="222">
        <v>32.05</v>
      </c>
      <c r="M200" s="222">
        <v>2.56</v>
      </c>
    </row>
    <row r="201" spans="1:13" ht="4.5" customHeight="1" hidden="1">
      <c r="A201" s="228"/>
      <c r="B201" s="374"/>
      <c r="C201" s="374"/>
      <c r="D201" s="233"/>
      <c r="E201" s="233"/>
      <c r="F201" s="233"/>
      <c r="G201" s="268"/>
      <c r="H201" s="269"/>
      <c r="I201" s="233"/>
      <c r="J201" s="233"/>
      <c r="K201" s="233"/>
      <c r="L201" s="233"/>
      <c r="M201" s="233"/>
    </row>
    <row r="202" spans="1:13" ht="14.25" customHeight="1" hidden="1">
      <c r="A202" s="228"/>
      <c r="B202" s="374"/>
      <c r="C202" s="374"/>
      <c r="D202" s="233"/>
      <c r="E202" s="233"/>
      <c r="F202" s="233"/>
      <c r="G202" s="268"/>
      <c r="H202" s="269"/>
      <c r="I202" s="233"/>
      <c r="J202" s="233"/>
      <c r="K202" s="233"/>
      <c r="L202" s="233"/>
      <c r="M202" s="233"/>
    </row>
    <row r="203" spans="1:13" ht="14.25" customHeight="1" hidden="1">
      <c r="A203" s="224"/>
      <c r="B203" s="375"/>
      <c r="C203" s="375"/>
      <c r="D203" s="223"/>
      <c r="E203" s="223"/>
      <c r="F203" s="223"/>
      <c r="G203" s="270"/>
      <c r="H203" s="271"/>
      <c r="I203" s="223"/>
      <c r="J203" s="223"/>
      <c r="K203" s="223"/>
      <c r="L203" s="223"/>
      <c r="M203" s="223"/>
    </row>
    <row r="204" spans="1:13" ht="14.25" customHeight="1">
      <c r="A204" s="178">
        <v>484</v>
      </c>
      <c r="B204" s="367" t="s">
        <v>100</v>
      </c>
      <c r="C204" s="370">
        <v>200</v>
      </c>
      <c r="D204" s="200">
        <v>1.36</v>
      </c>
      <c r="E204" s="200">
        <v>0</v>
      </c>
      <c r="F204" s="222">
        <v>29.02</v>
      </c>
      <c r="G204" s="231">
        <v>121.52</v>
      </c>
      <c r="H204" s="359"/>
      <c r="I204" s="200">
        <v>0</v>
      </c>
      <c r="J204" s="200">
        <v>0</v>
      </c>
      <c r="K204" s="200">
        <v>0</v>
      </c>
      <c r="L204" s="200">
        <v>0.68</v>
      </c>
      <c r="M204" s="200">
        <v>0.1</v>
      </c>
    </row>
    <row r="205" spans="1:13" ht="0.75" customHeight="1">
      <c r="A205" s="376"/>
      <c r="B205" s="368"/>
      <c r="C205" s="371"/>
      <c r="D205" s="201"/>
      <c r="E205" s="201"/>
      <c r="F205" s="229"/>
      <c r="G205" s="268"/>
      <c r="H205" s="360"/>
      <c r="I205" s="201"/>
      <c r="J205" s="201"/>
      <c r="K205" s="201"/>
      <c r="L205" s="201"/>
      <c r="M205" s="201"/>
    </row>
    <row r="206" spans="1:13" ht="13.5" customHeight="1" hidden="1">
      <c r="A206" s="377"/>
      <c r="B206" s="369"/>
      <c r="C206" s="372"/>
      <c r="D206" s="288"/>
      <c r="E206" s="288"/>
      <c r="F206" s="223"/>
      <c r="G206" s="361"/>
      <c r="H206" s="362"/>
      <c r="I206" s="288"/>
      <c r="J206" s="288"/>
      <c r="K206" s="288"/>
      <c r="L206" s="288"/>
      <c r="M206" s="288"/>
    </row>
    <row r="207" spans="1:13" ht="13.5" customHeight="1">
      <c r="A207" s="183" t="s">
        <v>34</v>
      </c>
      <c r="B207" s="182"/>
      <c r="C207" s="153">
        <f>SUM(C200:C206)</f>
        <v>250</v>
      </c>
      <c r="D207" s="62">
        <f>SUM(D200:D206)</f>
        <v>2.71</v>
      </c>
      <c r="E207" s="62">
        <f>SUM(E200:E206)</f>
        <v>1.81</v>
      </c>
      <c r="F207" s="62">
        <f>SUM(F200:F206)</f>
        <v>54.07</v>
      </c>
      <c r="G207" s="195">
        <f>SUM(G200:G206)</f>
        <v>243.92000000000002</v>
      </c>
      <c r="H207" s="308"/>
      <c r="I207" s="62">
        <f>SUM(I200:I206)</f>
        <v>0.05</v>
      </c>
      <c r="J207" s="62">
        <f>SUM(J200:J206)</f>
        <v>8.69</v>
      </c>
      <c r="K207" s="62">
        <f>SUM(K200:K206)</f>
        <v>0.04</v>
      </c>
      <c r="L207" s="62">
        <f>SUM(L200:L206)</f>
        <v>32.73</v>
      </c>
      <c r="M207" s="62">
        <f>SUM(M200:M206)</f>
        <v>2.66</v>
      </c>
    </row>
    <row r="208" spans="1:13" ht="14.25" customHeight="1">
      <c r="A208" s="183" t="s">
        <v>36</v>
      </c>
      <c r="B208" s="184"/>
      <c r="C208" s="185"/>
      <c r="D208" s="24"/>
      <c r="E208" s="24"/>
      <c r="F208" s="25"/>
      <c r="G208" s="77">
        <v>0.14</v>
      </c>
      <c r="H208" s="95"/>
      <c r="I208" s="10"/>
      <c r="J208" s="10"/>
      <c r="K208" s="10"/>
      <c r="L208" s="10"/>
      <c r="M208" s="10"/>
    </row>
    <row r="209" spans="1:13" ht="12.75">
      <c r="A209" s="183" t="s">
        <v>35</v>
      </c>
      <c r="B209" s="184"/>
      <c r="C209" s="185"/>
      <c r="D209" s="66">
        <f>D170+D174+D197+D207</f>
        <v>33.96</v>
      </c>
      <c r="E209" s="66">
        <f>E170+E174+E197+E207</f>
        <v>50.11</v>
      </c>
      <c r="F209" s="66">
        <f>F170+F174+F197+F207</f>
        <v>194.95999999999998</v>
      </c>
      <c r="G209" s="188">
        <f>G170+G174+G197+G207</f>
        <v>1380.16</v>
      </c>
      <c r="H209" s="187"/>
      <c r="I209" s="67">
        <f>I170+I174+I197+I207</f>
        <v>0.6200000000000001</v>
      </c>
      <c r="J209" s="67">
        <f>J170+J174+J197+J207</f>
        <v>22.9</v>
      </c>
      <c r="K209" s="67">
        <f>K170+K174+K197+K207</f>
        <v>0.47000000000000003</v>
      </c>
      <c r="L209" s="67">
        <f>L170+L174+L197+L207</f>
        <v>256.84</v>
      </c>
      <c r="M209" s="67">
        <f>M170+M174+M197+M207</f>
        <v>11.98</v>
      </c>
    </row>
    <row r="210" spans="1:13" ht="30" customHeight="1">
      <c r="A210" s="26"/>
      <c r="B210" s="19"/>
      <c r="C210" s="72" t="s">
        <v>51</v>
      </c>
      <c r="D210" s="7"/>
      <c r="E210" s="22"/>
      <c r="F210" s="22"/>
      <c r="G210" s="22"/>
      <c r="H210" s="19"/>
      <c r="I210" s="19"/>
      <c r="J210" s="19"/>
      <c r="K210" s="19"/>
      <c r="L210" s="19"/>
      <c r="M210" s="19"/>
    </row>
    <row r="211" spans="1:13" ht="10.5" customHeight="1">
      <c r="A211" s="26"/>
      <c r="B211" s="19"/>
      <c r="C211" s="21"/>
      <c r="D211" s="7"/>
      <c r="E211" s="22"/>
      <c r="F211" s="22"/>
      <c r="G211" s="22"/>
      <c r="H211" s="19"/>
      <c r="I211" s="19"/>
      <c r="J211" s="19"/>
      <c r="K211" s="19"/>
      <c r="L211" s="19"/>
      <c r="M211" s="19"/>
    </row>
    <row r="212" spans="1:13" ht="12.75" customHeight="1">
      <c r="A212" s="178">
        <v>140</v>
      </c>
      <c r="B212" s="210" t="s">
        <v>119</v>
      </c>
      <c r="C212" s="337">
        <v>200</v>
      </c>
      <c r="D212" s="200">
        <v>6.04</v>
      </c>
      <c r="E212" s="200">
        <v>5.5</v>
      </c>
      <c r="F212" s="200">
        <v>31.32</v>
      </c>
      <c r="G212" s="231">
        <v>198.94</v>
      </c>
      <c r="H212" s="232"/>
      <c r="I212" s="222">
        <v>0.14</v>
      </c>
      <c r="J212" s="222">
        <v>0.28</v>
      </c>
      <c r="K212" s="222">
        <v>0.12</v>
      </c>
      <c r="L212" s="222">
        <v>111.18</v>
      </c>
      <c r="M212" s="222">
        <v>1.32</v>
      </c>
    </row>
    <row r="213" spans="1:13" ht="3.75" customHeight="1">
      <c r="A213" s="179"/>
      <c r="B213" s="211"/>
      <c r="C213" s="339"/>
      <c r="D213" s="201"/>
      <c r="E213" s="201"/>
      <c r="F213" s="201"/>
      <c r="G213" s="268"/>
      <c r="H213" s="269"/>
      <c r="I213" s="229"/>
      <c r="J213" s="229"/>
      <c r="K213" s="229"/>
      <c r="L213" s="229"/>
      <c r="M213" s="229"/>
    </row>
    <row r="214" spans="1:13" ht="12" customHeight="1" hidden="1">
      <c r="A214" s="179"/>
      <c r="B214" s="211"/>
      <c r="C214" s="339"/>
      <c r="D214" s="201"/>
      <c r="E214" s="201"/>
      <c r="F214" s="201"/>
      <c r="G214" s="268"/>
      <c r="H214" s="269"/>
      <c r="I214" s="229"/>
      <c r="J214" s="229"/>
      <c r="K214" s="229"/>
      <c r="L214" s="229"/>
      <c r="M214" s="229"/>
    </row>
    <row r="215" spans="1:13" ht="12.75" customHeight="1" hidden="1">
      <c r="A215" s="179"/>
      <c r="B215" s="211"/>
      <c r="C215" s="339"/>
      <c r="D215" s="201"/>
      <c r="E215" s="201"/>
      <c r="F215" s="201"/>
      <c r="G215" s="268"/>
      <c r="H215" s="269"/>
      <c r="I215" s="229"/>
      <c r="J215" s="229"/>
      <c r="K215" s="229"/>
      <c r="L215" s="229"/>
      <c r="M215" s="229"/>
    </row>
    <row r="216" spans="1:13" ht="12.75" customHeight="1" hidden="1">
      <c r="A216" s="179"/>
      <c r="B216" s="211"/>
      <c r="C216" s="339"/>
      <c r="D216" s="201"/>
      <c r="E216" s="201"/>
      <c r="F216" s="201"/>
      <c r="G216" s="268"/>
      <c r="H216" s="269"/>
      <c r="I216" s="229"/>
      <c r="J216" s="229"/>
      <c r="K216" s="229"/>
      <c r="L216" s="229"/>
      <c r="M216" s="229"/>
    </row>
    <row r="217" spans="1:13" ht="12.75" customHeight="1">
      <c r="A217" s="178">
        <v>465</v>
      </c>
      <c r="B217" s="222" t="s">
        <v>120</v>
      </c>
      <c r="C217" s="210">
        <v>180</v>
      </c>
      <c r="D217" s="216">
        <v>0.07</v>
      </c>
      <c r="E217" s="216">
        <v>0.01</v>
      </c>
      <c r="F217" s="216">
        <v>15.31</v>
      </c>
      <c r="G217" s="203">
        <v>61.61</v>
      </c>
      <c r="H217" s="204"/>
      <c r="I217" s="200">
        <v>0</v>
      </c>
      <c r="J217" s="200">
        <v>1.16</v>
      </c>
      <c r="K217" s="200">
        <v>0</v>
      </c>
      <c r="L217" s="200">
        <v>2.92</v>
      </c>
      <c r="M217" s="200">
        <v>0.9</v>
      </c>
    </row>
    <row r="218" spans="1:13" ht="4.5" customHeight="1">
      <c r="A218" s="179"/>
      <c r="B218" s="229"/>
      <c r="C218" s="211"/>
      <c r="D218" s="217"/>
      <c r="E218" s="217"/>
      <c r="F218" s="217"/>
      <c r="G218" s="205"/>
      <c r="H218" s="206"/>
      <c r="I218" s="201"/>
      <c r="J218" s="201"/>
      <c r="K218" s="201"/>
      <c r="L218" s="201"/>
      <c r="M218" s="201"/>
    </row>
    <row r="219" spans="1:13" ht="12.75" customHeight="1" hidden="1">
      <c r="A219" s="179"/>
      <c r="B219" s="229"/>
      <c r="C219" s="211"/>
      <c r="D219" s="217"/>
      <c r="E219" s="217"/>
      <c r="F219" s="217"/>
      <c r="G219" s="205"/>
      <c r="H219" s="206"/>
      <c r="I219" s="201"/>
      <c r="J219" s="201"/>
      <c r="K219" s="201"/>
      <c r="L219" s="201"/>
      <c r="M219" s="201"/>
    </row>
    <row r="220" spans="1:13" ht="12.75" customHeight="1" hidden="1">
      <c r="A220" s="209"/>
      <c r="B220" s="224"/>
      <c r="C220" s="221"/>
      <c r="D220" s="218"/>
      <c r="E220" s="218"/>
      <c r="F220" s="218"/>
      <c r="G220" s="207"/>
      <c r="H220" s="208"/>
      <c r="I220" s="202"/>
      <c r="J220" s="202"/>
      <c r="K220" s="202"/>
      <c r="L220" s="202"/>
      <c r="M220" s="202"/>
    </row>
    <row r="221" spans="1:13" ht="12.75" customHeight="1">
      <c r="A221" s="242">
        <v>70</v>
      </c>
      <c r="B221" s="210" t="s">
        <v>176</v>
      </c>
      <c r="C221" s="247" t="s">
        <v>166</v>
      </c>
      <c r="D221" s="200">
        <v>4.72</v>
      </c>
      <c r="E221" s="200">
        <v>8.01</v>
      </c>
      <c r="F221" s="200">
        <v>7.25</v>
      </c>
      <c r="G221" s="231">
        <v>119.9</v>
      </c>
      <c r="H221" s="232"/>
      <c r="I221" s="222">
        <v>0.04</v>
      </c>
      <c r="J221" s="222">
        <v>0.1</v>
      </c>
      <c r="K221" s="222">
        <v>0.05</v>
      </c>
      <c r="L221" s="222">
        <v>139.2</v>
      </c>
      <c r="M221" s="222">
        <v>0.39</v>
      </c>
    </row>
    <row r="222" spans="1:13" ht="1.5" customHeight="1">
      <c r="A222" s="243"/>
      <c r="B222" s="211"/>
      <c r="C222" s="404"/>
      <c r="D222" s="226"/>
      <c r="E222" s="226"/>
      <c r="F222" s="226"/>
      <c r="G222" s="282"/>
      <c r="H222" s="283"/>
      <c r="I222" s="228"/>
      <c r="J222" s="228"/>
      <c r="K222" s="228"/>
      <c r="L222" s="228"/>
      <c r="M222" s="228"/>
    </row>
    <row r="223" spans="1:13" ht="14.25" customHeight="1" hidden="1">
      <c r="A223" s="244"/>
      <c r="B223" s="227"/>
      <c r="C223" s="405"/>
      <c r="D223" s="227"/>
      <c r="E223" s="227"/>
      <c r="F223" s="227"/>
      <c r="G223" s="284"/>
      <c r="H223" s="285"/>
      <c r="I223" s="224"/>
      <c r="J223" s="224"/>
      <c r="K223" s="224"/>
      <c r="L223" s="224"/>
      <c r="M223" s="224"/>
    </row>
    <row r="224" spans="1:13" ht="14.25" customHeight="1">
      <c r="A224" s="252" t="s">
        <v>20</v>
      </c>
      <c r="B224" s="187"/>
      <c r="C224" s="164">
        <v>407</v>
      </c>
      <c r="D224" s="66">
        <f>SUM(D212:D223)</f>
        <v>10.83</v>
      </c>
      <c r="E224" s="66">
        <f>SUM(E212:E223)</f>
        <v>13.52</v>
      </c>
      <c r="F224" s="66">
        <f>SUM(F212:F223)</f>
        <v>53.88</v>
      </c>
      <c r="G224" s="188">
        <f>SUM(G212:G223)</f>
        <v>380.45000000000005</v>
      </c>
      <c r="H224" s="189"/>
      <c r="I224" s="66">
        <f>SUM(I212:I223)</f>
        <v>0.18000000000000002</v>
      </c>
      <c r="J224" s="66">
        <f>SUM(J212:J223)</f>
        <v>1.54</v>
      </c>
      <c r="K224" s="66">
        <f>SUM(K212:K223)</f>
        <v>0.16999999999999998</v>
      </c>
      <c r="L224" s="66">
        <f>SUM(L212:L223)</f>
        <v>253.3</v>
      </c>
      <c r="M224" s="66">
        <f>SUM(M212:M223)</f>
        <v>2.6100000000000003</v>
      </c>
    </row>
    <row r="225" spans="1:13" ht="14.25" customHeight="1">
      <c r="A225" s="252" t="s">
        <v>24</v>
      </c>
      <c r="B225" s="253"/>
      <c r="C225" s="401"/>
      <c r="D225" s="9"/>
      <c r="E225" s="9"/>
      <c r="F225" s="9"/>
      <c r="G225" s="93">
        <v>0.21</v>
      </c>
      <c r="H225" s="94"/>
      <c r="I225" s="10"/>
      <c r="J225" s="10"/>
      <c r="K225" s="10"/>
      <c r="L225" s="10"/>
      <c r="M225" s="10"/>
    </row>
    <row r="226" spans="1:13" ht="21.75" customHeight="1">
      <c r="A226" s="42"/>
      <c r="B226" s="42"/>
      <c r="C226" s="21" t="s">
        <v>52</v>
      </c>
      <c r="D226" s="7"/>
      <c r="E226" s="7"/>
      <c r="F226" s="7"/>
      <c r="G226" s="7"/>
      <c r="H226" s="34"/>
      <c r="I226" s="33"/>
      <c r="J226" s="33"/>
      <c r="K226" s="33"/>
      <c r="L226" s="33"/>
      <c r="M226" s="33"/>
    </row>
    <row r="227" spans="1:13" ht="14.25" customHeight="1">
      <c r="A227" s="57">
        <v>501</v>
      </c>
      <c r="B227" s="128" t="s">
        <v>121</v>
      </c>
      <c r="C227" s="53">
        <v>180</v>
      </c>
      <c r="D227" s="36">
        <v>1.5</v>
      </c>
      <c r="E227" s="36">
        <v>0.1</v>
      </c>
      <c r="F227" s="36">
        <v>21</v>
      </c>
      <c r="G227" s="307">
        <v>89</v>
      </c>
      <c r="H227" s="406"/>
      <c r="I227" s="36">
        <v>0.04</v>
      </c>
      <c r="J227" s="36">
        <v>10</v>
      </c>
      <c r="K227" s="36">
        <v>0.05</v>
      </c>
      <c r="L227" s="36">
        <v>8</v>
      </c>
      <c r="M227" s="36">
        <v>0.6</v>
      </c>
    </row>
    <row r="228" spans="1:13" ht="14.25" customHeight="1">
      <c r="A228" s="20"/>
      <c r="B228" s="237" t="s">
        <v>32</v>
      </c>
      <c r="C228" s="238"/>
      <c r="D228" s="37">
        <v>1.5</v>
      </c>
      <c r="E228" s="37">
        <v>0.1</v>
      </c>
      <c r="F228" s="110">
        <v>21</v>
      </c>
      <c r="G228" s="190">
        <v>89</v>
      </c>
      <c r="H228" s="182"/>
      <c r="I228" s="37">
        <v>0.04</v>
      </c>
      <c r="J228" s="37">
        <v>10</v>
      </c>
      <c r="K228" s="37">
        <v>0.05</v>
      </c>
      <c r="L228" s="37">
        <v>8</v>
      </c>
      <c r="M228" s="37">
        <v>0.6</v>
      </c>
    </row>
    <row r="229" spans="1:13" ht="14.25" customHeight="1">
      <c r="A229" s="180" t="s">
        <v>39</v>
      </c>
      <c r="B229" s="181"/>
      <c r="C229" s="182"/>
      <c r="D229" s="49"/>
      <c r="E229" s="49"/>
      <c r="F229" s="49"/>
      <c r="G229" s="80">
        <v>0.05</v>
      </c>
      <c r="H229" s="42"/>
      <c r="I229" s="73"/>
      <c r="J229" s="73"/>
      <c r="K229" s="73"/>
      <c r="L229" s="73"/>
      <c r="M229" s="73"/>
    </row>
    <row r="230" spans="1:13" ht="12.75" customHeight="1">
      <c r="A230" s="23"/>
      <c r="B230" s="16"/>
      <c r="C230" s="21" t="s">
        <v>53</v>
      </c>
      <c r="D230" s="7"/>
      <c r="E230" s="7"/>
      <c r="F230" s="7"/>
      <c r="G230" s="7"/>
      <c r="H230" s="16"/>
      <c r="I230" s="16"/>
      <c r="J230" s="16"/>
      <c r="K230" s="16"/>
      <c r="L230" s="16"/>
      <c r="M230" s="16"/>
    </row>
    <row r="231" spans="1:15" ht="12.75" customHeight="1">
      <c r="A231" s="45">
        <v>149</v>
      </c>
      <c r="B231" s="103" t="s">
        <v>161</v>
      </c>
      <c r="C231" s="128">
        <v>50</v>
      </c>
      <c r="D231" s="48">
        <v>0.64</v>
      </c>
      <c r="E231" s="48">
        <v>5.48</v>
      </c>
      <c r="F231" s="48">
        <v>2.2</v>
      </c>
      <c r="G231" s="262">
        <v>60.6</v>
      </c>
      <c r="H231" s="278"/>
      <c r="I231" s="48">
        <v>0.03</v>
      </c>
      <c r="J231" s="48">
        <v>19.47</v>
      </c>
      <c r="K231" s="48">
        <v>0.02</v>
      </c>
      <c r="L231" s="48">
        <v>11.34</v>
      </c>
      <c r="M231" s="48">
        <v>0.41</v>
      </c>
      <c r="N231" s="7"/>
      <c r="O231" s="7"/>
    </row>
    <row r="232" spans="1:15" ht="12.75" customHeight="1">
      <c r="A232" s="178">
        <v>119</v>
      </c>
      <c r="B232" s="210" t="s">
        <v>139</v>
      </c>
      <c r="C232" s="210">
        <v>180</v>
      </c>
      <c r="D232" s="216">
        <v>2.09</v>
      </c>
      <c r="E232" s="216">
        <v>6.1</v>
      </c>
      <c r="F232" s="216">
        <v>7.55</v>
      </c>
      <c r="G232" s="203">
        <v>93.7</v>
      </c>
      <c r="H232" s="204"/>
      <c r="I232" s="200">
        <v>0.03</v>
      </c>
      <c r="J232" s="200">
        <v>6.25</v>
      </c>
      <c r="K232" s="200">
        <v>0.04</v>
      </c>
      <c r="L232" s="200">
        <v>36.98</v>
      </c>
      <c r="M232" s="200">
        <v>0.65</v>
      </c>
      <c r="N232" s="7"/>
      <c r="O232" s="7"/>
    </row>
    <row r="233" spans="1:15" ht="6" customHeight="1">
      <c r="A233" s="179"/>
      <c r="B233" s="211"/>
      <c r="C233" s="211"/>
      <c r="D233" s="217"/>
      <c r="E233" s="217"/>
      <c r="F233" s="217"/>
      <c r="G233" s="205"/>
      <c r="H233" s="206"/>
      <c r="I233" s="201"/>
      <c r="J233" s="201"/>
      <c r="K233" s="201"/>
      <c r="L233" s="201"/>
      <c r="M233" s="201"/>
      <c r="N233" s="7"/>
      <c r="O233" s="7"/>
    </row>
    <row r="234" spans="1:15" ht="11.25" customHeight="1" hidden="1">
      <c r="A234" s="179"/>
      <c r="B234" s="211"/>
      <c r="C234" s="211"/>
      <c r="D234" s="217"/>
      <c r="E234" s="217"/>
      <c r="F234" s="217"/>
      <c r="G234" s="205"/>
      <c r="H234" s="206"/>
      <c r="I234" s="201"/>
      <c r="J234" s="201"/>
      <c r="K234" s="201"/>
      <c r="L234" s="201"/>
      <c r="M234" s="201"/>
      <c r="N234" s="7"/>
      <c r="O234" s="7"/>
    </row>
    <row r="235" spans="1:15" ht="15.75" customHeight="1" hidden="1">
      <c r="A235" s="179"/>
      <c r="B235" s="211"/>
      <c r="C235" s="211"/>
      <c r="D235" s="217"/>
      <c r="E235" s="217"/>
      <c r="F235" s="217"/>
      <c r="G235" s="205"/>
      <c r="H235" s="206"/>
      <c r="I235" s="201"/>
      <c r="J235" s="201"/>
      <c r="K235" s="201"/>
      <c r="L235" s="201"/>
      <c r="M235" s="201"/>
      <c r="N235" s="7"/>
      <c r="O235" s="7"/>
    </row>
    <row r="236" spans="1:15" ht="9.75" customHeight="1" hidden="1">
      <c r="A236" s="179"/>
      <c r="B236" s="211"/>
      <c r="C236" s="211"/>
      <c r="D236" s="217"/>
      <c r="E236" s="217"/>
      <c r="F236" s="217"/>
      <c r="G236" s="205"/>
      <c r="H236" s="206"/>
      <c r="I236" s="201"/>
      <c r="J236" s="201"/>
      <c r="K236" s="201"/>
      <c r="L236" s="201"/>
      <c r="M236" s="201"/>
      <c r="N236" s="7"/>
      <c r="O236" s="7"/>
    </row>
    <row r="237" spans="1:15" ht="14.25" customHeight="1" hidden="1">
      <c r="A237" s="179"/>
      <c r="B237" s="211"/>
      <c r="C237" s="211"/>
      <c r="D237" s="217"/>
      <c r="E237" s="217"/>
      <c r="F237" s="217"/>
      <c r="G237" s="205"/>
      <c r="H237" s="206"/>
      <c r="I237" s="201"/>
      <c r="J237" s="201"/>
      <c r="K237" s="201"/>
      <c r="L237" s="201"/>
      <c r="M237" s="201"/>
      <c r="N237" s="7"/>
      <c r="O237" s="7"/>
    </row>
    <row r="238" spans="1:15" ht="12.75" customHeight="1" hidden="1">
      <c r="A238" s="179"/>
      <c r="B238" s="211"/>
      <c r="C238" s="211"/>
      <c r="D238" s="217"/>
      <c r="E238" s="217"/>
      <c r="F238" s="217"/>
      <c r="G238" s="205"/>
      <c r="H238" s="206"/>
      <c r="I238" s="201"/>
      <c r="J238" s="201"/>
      <c r="K238" s="201"/>
      <c r="L238" s="201"/>
      <c r="M238" s="201"/>
      <c r="N238" s="7"/>
      <c r="O238" s="7"/>
    </row>
    <row r="239" spans="1:15" ht="10.5" customHeight="1" hidden="1">
      <c r="A239" s="179"/>
      <c r="B239" s="211"/>
      <c r="C239" s="211"/>
      <c r="D239" s="217"/>
      <c r="E239" s="217"/>
      <c r="F239" s="217"/>
      <c r="G239" s="205"/>
      <c r="H239" s="206"/>
      <c r="I239" s="201"/>
      <c r="J239" s="201"/>
      <c r="K239" s="201"/>
      <c r="L239" s="201"/>
      <c r="M239" s="201"/>
      <c r="N239" s="7"/>
      <c r="O239" s="7"/>
    </row>
    <row r="240" spans="1:15" ht="12.75" customHeight="1">
      <c r="A240" s="178">
        <v>351</v>
      </c>
      <c r="B240" s="210" t="s">
        <v>122</v>
      </c>
      <c r="C240" s="259">
        <v>70</v>
      </c>
      <c r="D240" s="200">
        <v>13.07</v>
      </c>
      <c r="E240" s="200">
        <v>8.2</v>
      </c>
      <c r="F240" s="200">
        <v>23.5</v>
      </c>
      <c r="G240" s="231">
        <v>220.1</v>
      </c>
      <c r="H240" s="232"/>
      <c r="I240" s="200">
        <v>0.17</v>
      </c>
      <c r="J240" s="200">
        <v>4.12</v>
      </c>
      <c r="K240" s="200">
        <v>0.09</v>
      </c>
      <c r="L240" s="200">
        <v>31.54</v>
      </c>
      <c r="M240" s="200">
        <v>1.16</v>
      </c>
      <c r="N240" s="7"/>
      <c r="O240" s="7"/>
    </row>
    <row r="241" spans="1:15" ht="2.25" customHeight="1">
      <c r="A241" s="179"/>
      <c r="B241" s="211"/>
      <c r="C241" s="260"/>
      <c r="D241" s="201"/>
      <c r="E241" s="201"/>
      <c r="F241" s="201"/>
      <c r="G241" s="268"/>
      <c r="H241" s="269"/>
      <c r="I241" s="201"/>
      <c r="J241" s="201"/>
      <c r="K241" s="201"/>
      <c r="L241" s="201"/>
      <c r="M241" s="201"/>
      <c r="N241" s="7"/>
      <c r="O241" s="7"/>
    </row>
    <row r="242" spans="1:15" ht="12.75" customHeight="1" hidden="1">
      <c r="A242" s="179"/>
      <c r="B242" s="211"/>
      <c r="C242" s="260"/>
      <c r="D242" s="201"/>
      <c r="E242" s="201"/>
      <c r="F242" s="201"/>
      <c r="G242" s="268"/>
      <c r="H242" s="269"/>
      <c r="I242" s="201"/>
      <c r="J242" s="201"/>
      <c r="K242" s="201"/>
      <c r="L242" s="201"/>
      <c r="M242" s="201"/>
      <c r="N242" s="7"/>
      <c r="O242" s="7"/>
    </row>
    <row r="243" spans="1:15" ht="12.75" customHeight="1" hidden="1">
      <c r="A243" s="179"/>
      <c r="B243" s="211"/>
      <c r="C243" s="260"/>
      <c r="D243" s="201"/>
      <c r="E243" s="201"/>
      <c r="F243" s="201"/>
      <c r="G243" s="268"/>
      <c r="H243" s="269"/>
      <c r="I243" s="201"/>
      <c r="J243" s="201"/>
      <c r="K243" s="201"/>
      <c r="L243" s="201"/>
      <c r="M243" s="201"/>
      <c r="N243" s="7"/>
      <c r="O243" s="7"/>
    </row>
    <row r="244" spans="1:15" ht="12.75" customHeight="1" hidden="1">
      <c r="A244" s="230"/>
      <c r="B244" s="221"/>
      <c r="C244" s="291"/>
      <c r="D244" s="202"/>
      <c r="E244" s="202"/>
      <c r="F244" s="202"/>
      <c r="G244" s="270"/>
      <c r="H244" s="271"/>
      <c r="I244" s="202"/>
      <c r="J244" s="202"/>
      <c r="K244" s="202"/>
      <c r="L244" s="202"/>
      <c r="M244" s="202"/>
      <c r="N244" s="7"/>
      <c r="O244" s="7"/>
    </row>
    <row r="245" spans="1:15" ht="12.75" customHeight="1">
      <c r="A245" s="178">
        <v>213</v>
      </c>
      <c r="B245" s="210" t="s">
        <v>123</v>
      </c>
      <c r="C245" s="222">
        <v>130</v>
      </c>
      <c r="D245" s="200">
        <v>0.6</v>
      </c>
      <c r="E245" s="222">
        <v>0.09</v>
      </c>
      <c r="F245" s="222">
        <v>13.59</v>
      </c>
      <c r="G245" s="262">
        <v>57.57</v>
      </c>
      <c r="H245" s="278"/>
      <c r="I245" s="200">
        <v>0.02</v>
      </c>
      <c r="J245" s="200">
        <v>1</v>
      </c>
      <c r="K245" s="200">
        <v>0.01</v>
      </c>
      <c r="L245" s="200">
        <v>12.2</v>
      </c>
      <c r="M245" s="200">
        <v>0.33</v>
      </c>
      <c r="N245" s="7"/>
      <c r="O245" s="7"/>
    </row>
    <row r="246" spans="1:15" ht="2.25" customHeight="1">
      <c r="A246" s="228"/>
      <c r="B246" s="234"/>
      <c r="C246" s="280"/>
      <c r="D246" s="287"/>
      <c r="E246" s="233"/>
      <c r="F246" s="233"/>
      <c r="G246" s="290"/>
      <c r="H246" s="279"/>
      <c r="I246" s="228"/>
      <c r="J246" s="228"/>
      <c r="K246" s="228"/>
      <c r="L246" s="228"/>
      <c r="M246" s="228"/>
      <c r="N246" s="7"/>
      <c r="O246" s="7"/>
    </row>
    <row r="247" spans="1:15" ht="12.75" customHeight="1" hidden="1">
      <c r="A247" s="228"/>
      <c r="B247" s="234"/>
      <c r="C247" s="280"/>
      <c r="D247" s="287"/>
      <c r="E247" s="233"/>
      <c r="F247" s="233"/>
      <c r="G247" s="290"/>
      <c r="H247" s="279"/>
      <c r="I247" s="228"/>
      <c r="J247" s="228"/>
      <c r="K247" s="228"/>
      <c r="L247" s="228"/>
      <c r="M247" s="228"/>
      <c r="N247" s="7"/>
      <c r="O247" s="7"/>
    </row>
    <row r="248" spans="1:15" ht="12.75" customHeight="1" hidden="1">
      <c r="A248" s="224"/>
      <c r="B248" s="212"/>
      <c r="C248" s="281"/>
      <c r="D248" s="288"/>
      <c r="E248" s="223"/>
      <c r="F248" s="223"/>
      <c r="G248" s="266"/>
      <c r="H248" s="267"/>
      <c r="I248" s="224"/>
      <c r="J248" s="224"/>
      <c r="K248" s="224"/>
      <c r="L248" s="224"/>
      <c r="M248" s="224"/>
      <c r="N248" s="7"/>
      <c r="O248" s="7"/>
    </row>
    <row r="249" spans="1:15" ht="12.75" customHeight="1">
      <c r="A249" s="174">
        <v>495</v>
      </c>
      <c r="B249" s="147" t="s">
        <v>140</v>
      </c>
      <c r="C249" s="128">
        <v>180</v>
      </c>
      <c r="D249" s="149">
        <v>0.11</v>
      </c>
      <c r="E249" s="150">
        <v>0.03</v>
      </c>
      <c r="F249" s="150">
        <v>21.07</v>
      </c>
      <c r="G249" s="393">
        <v>84.99</v>
      </c>
      <c r="H249" s="394"/>
      <c r="I249" s="103">
        <v>0</v>
      </c>
      <c r="J249" s="103">
        <v>0.75</v>
      </c>
      <c r="K249" s="103">
        <v>0</v>
      </c>
      <c r="L249" s="103">
        <v>2.66</v>
      </c>
      <c r="M249" s="103">
        <v>0.15</v>
      </c>
      <c r="N249" s="7"/>
      <c r="O249" s="7"/>
    </row>
    <row r="250" spans="1:15" ht="12.75" customHeight="1">
      <c r="A250" s="166">
        <v>574</v>
      </c>
      <c r="B250" s="103" t="s">
        <v>83</v>
      </c>
      <c r="C250" s="128">
        <v>40</v>
      </c>
      <c r="D250" s="58">
        <v>5.7</v>
      </c>
      <c r="E250" s="58">
        <v>1.4</v>
      </c>
      <c r="F250" s="61">
        <v>44.5</v>
      </c>
      <c r="G250" s="257">
        <v>201</v>
      </c>
      <c r="H250" s="258"/>
      <c r="I250" s="59">
        <v>0.28</v>
      </c>
      <c r="J250" s="60"/>
      <c r="K250" s="60"/>
      <c r="L250" s="60">
        <v>35.6</v>
      </c>
      <c r="M250" s="60">
        <v>4.5</v>
      </c>
      <c r="N250" s="7"/>
      <c r="O250" s="7"/>
    </row>
    <row r="251" spans="1:15" ht="12.75" customHeight="1">
      <c r="A251" s="57"/>
      <c r="B251" s="103"/>
      <c r="C251" s="129"/>
      <c r="D251" s="60"/>
      <c r="E251" s="60"/>
      <c r="F251" s="60"/>
      <c r="G251" s="186"/>
      <c r="H251" s="187"/>
      <c r="I251" s="60"/>
      <c r="J251" s="60"/>
      <c r="K251" s="60"/>
      <c r="L251" s="60"/>
      <c r="M251" s="60"/>
      <c r="N251" s="7"/>
      <c r="O251" s="7"/>
    </row>
    <row r="252" spans="1:15" ht="12.75" customHeight="1">
      <c r="A252" s="343" t="s">
        <v>18</v>
      </c>
      <c r="B252" s="187"/>
      <c r="C252" s="164">
        <f>SUM(C231:C251)</f>
        <v>650</v>
      </c>
      <c r="D252" s="66">
        <f>SUM(D231:D251)</f>
        <v>22.21</v>
      </c>
      <c r="E252" s="66">
        <f>SUM(E231:E251)</f>
        <v>21.3</v>
      </c>
      <c r="F252" s="66">
        <f>SUM(F231:F251)</f>
        <v>112.41</v>
      </c>
      <c r="G252" s="188">
        <f>SUM(G231:H251)</f>
        <v>717.9599999999999</v>
      </c>
      <c r="H252" s="189"/>
      <c r="I252" s="66">
        <f>SUM(I231:I251)</f>
        <v>0.53</v>
      </c>
      <c r="J252" s="66">
        <f>SUM(J231:J251)</f>
        <v>31.59</v>
      </c>
      <c r="K252" s="66">
        <f>SUM(K231:K251)</f>
        <v>0.16</v>
      </c>
      <c r="L252" s="66">
        <f>SUM(L231:L251)</f>
        <v>130.32</v>
      </c>
      <c r="M252" s="66">
        <f>SUM(M231:M251)</f>
        <v>7.199999999999999</v>
      </c>
      <c r="N252" s="7"/>
      <c r="O252" s="7"/>
    </row>
    <row r="253" spans="1:15" ht="13.5" customHeight="1">
      <c r="A253" s="343" t="s">
        <v>25</v>
      </c>
      <c r="B253" s="344"/>
      <c r="C253" s="401"/>
      <c r="D253" s="24"/>
      <c r="E253" s="24"/>
      <c r="F253" s="24"/>
      <c r="G253" s="93">
        <v>0.35</v>
      </c>
      <c r="H253" s="95"/>
      <c r="I253" s="96"/>
      <c r="J253" s="96"/>
      <c r="K253" s="96"/>
      <c r="L253" s="96"/>
      <c r="M253" s="96"/>
      <c r="N253" s="7"/>
      <c r="O253" s="7"/>
    </row>
    <row r="254" spans="1:15" ht="21" customHeight="1">
      <c r="A254" s="26"/>
      <c r="B254" s="19"/>
      <c r="C254" s="402" t="s">
        <v>54</v>
      </c>
      <c r="D254" s="403"/>
      <c r="E254" s="403"/>
      <c r="F254" s="403"/>
      <c r="G254" s="403"/>
      <c r="H254" s="19"/>
      <c r="I254" s="19"/>
      <c r="J254" s="19"/>
      <c r="K254" s="19"/>
      <c r="L254" s="19"/>
      <c r="M254" s="19"/>
      <c r="N254" s="7"/>
      <c r="O254" s="7"/>
    </row>
    <row r="255" spans="1:15" ht="12" customHeight="1">
      <c r="A255" s="219">
        <v>581</v>
      </c>
      <c r="B255" s="210" t="s">
        <v>141</v>
      </c>
      <c r="C255" s="222">
        <v>50</v>
      </c>
      <c r="D255" s="222">
        <v>4.14</v>
      </c>
      <c r="E255" s="222">
        <v>8.49</v>
      </c>
      <c r="F255" s="222">
        <v>3.79</v>
      </c>
      <c r="G255" s="262">
        <v>108.1</v>
      </c>
      <c r="H255" s="272"/>
      <c r="I255" s="222">
        <v>0.08</v>
      </c>
      <c r="J255" s="222">
        <v>0.09</v>
      </c>
      <c r="K255" s="222">
        <v>0.08</v>
      </c>
      <c r="L255" s="222">
        <v>56.51</v>
      </c>
      <c r="M255" s="222">
        <v>1.05</v>
      </c>
      <c r="N255" s="7"/>
      <c r="O255" s="7"/>
    </row>
    <row r="256" spans="1:15" ht="0.75" customHeight="1">
      <c r="A256" s="294"/>
      <c r="B256" s="234"/>
      <c r="C256" s="280"/>
      <c r="D256" s="233"/>
      <c r="E256" s="233"/>
      <c r="F256" s="233"/>
      <c r="G256" s="273"/>
      <c r="H256" s="274"/>
      <c r="I256" s="233"/>
      <c r="J256" s="233"/>
      <c r="K256" s="233"/>
      <c r="L256" s="233"/>
      <c r="M256" s="233"/>
      <c r="N256" s="7"/>
      <c r="O256" s="7"/>
    </row>
    <row r="257" spans="1:15" ht="12" customHeight="1" hidden="1">
      <c r="A257" s="294"/>
      <c r="B257" s="234"/>
      <c r="C257" s="280"/>
      <c r="D257" s="233"/>
      <c r="E257" s="233"/>
      <c r="F257" s="233"/>
      <c r="G257" s="273"/>
      <c r="H257" s="274"/>
      <c r="I257" s="233"/>
      <c r="J257" s="233"/>
      <c r="K257" s="233"/>
      <c r="L257" s="233"/>
      <c r="M257" s="233"/>
      <c r="N257" s="7"/>
      <c r="O257" s="7"/>
    </row>
    <row r="258" spans="1:15" ht="12" customHeight="1" hidden="1">
      <c r="A258" s="294"/>
      <c r="B258" s="234"/>
      <c r="C258" s="280"/>
      <c r="D258" s="233"/>
      <c r="E258" s="233"/>
      <c r="F258" s="233"/>
      <c r="G258" s="273"/>
      <c r="H258" s="274"/>
      <c r="I258" s="233"/>
      <c r="J258" s="233"/>
      <c r="K258" s="233"/>
      <c r="L258" s="233"/>
      <c r="M258" s="233"/>
      <c r="N258" s="7"/>
      <c r="O258" s="7"/>
    </row>
    <row r="259" spans="1:15" ht="12" customHeight="1" hidden="1">
      <c r="A259" s="294"/>
      <c r="B259" s="234"/>
      <c r="C259" s="280"/>
      <c r="D259" s="233"/>
      <c r="E259" s="233"/>
      <c r="F259" s="233"/>
      <c r="G259" s="273"/>
      <c r="H259" s="274"/>
      <c r="I259" s="233"/>
      <c r="J259" s="233"/>
      <c r="K259" s="233"/>
      <c r="L259" s="233"/>
      <c r="M259" s="233"/>
      <c r="N259" s="7"/>
      <c r="O259" s="7"/>
    </row>
    <row r="260" spans="1:15" ht="12" customHeight="1" hidden="1">
      <c r="A260" s="294"/>
      <c r="B260" s="234"/>
      <c r="C260" s="280"/>
      <c r="D260" s="233"/>
      <c r="E260" s="233"/>
      <c r="F260" s="233"/>
      <c r="G260" s="273"/>
      <c r="H260" s="274"/>
      <c r="I260" s="233"/>
      <c r="J260" s="233"/>
      <c r="K260" s="233"/>
      <c r="L260" s="233"/>
      <c r="M260" s="233"/>
      <c r="N260" s="7"/>
      <c r="O260" s="7"/>
    </row>
    <row r="261" spans="1:15" ht="12" customHeight="1" hidden="1">
      <c r="A261" s="294"/>
      <c r="B261" s="234"/>
      <c r="C261" s="280"/>
      <c r="D261" s="233"/>
      <c r="E261" s="233"/>
      <c r="F261" s="233"/>
      <c r="G261" s="273"/>
      <c r="H261" s="274"/>
      <c r="I261" s="233"/>
      <c r="J261" s="233"/>
      <c r="K261" s="233"/>
      <c r="L261" s="233"/>
      <c r="M261" s="233"/>
      <c r="N261" s="7"/>
      <c r="O261" s="7"/>
    </row>
    <row r="262" spans="1:15" ht="12" customHeight="1" hidden="1">
      <c r="A262" s="294"/>
      <c r="B262" s="234"/>
      <c r="C262" s="280"/>
      <c r="D262" s="233"/>
      <c r="E262" s="233"/>
      <c r="F262" s="233"/>
      <c r="G262" s="273"/>
      <c r="H262" s="274"/>
      <c r="I262" s="233"/>
      <c r="J262" s="233"/>
      <c r="K262" s="233"/>
      <c r="L262" s="233"/>
      <c r="M262" s="233"/>
      <c r="N262" s="7"/>
      <c r="O262" s="7"/>
    </row>
    <row r="263" spans="1:15" ht="11.25" customHeight="1" hidden="1">
      <c r="A263" s="295"/>
      <c r="B263" s="212"/>
      <c r="C263" s="281"/>
      <c r="D263" s="223"/>
      <c r="E263" s="223"/>
      <c r="F263" s="223"/>
      <c r="G263" s="275"/>
      <c r="H263" s="276"/>
      <c r="I263" s="223"/>
      <c r="J263" s="223"/>
      <c r="K263" s="223"/>
      <c r="L263" s="223"/>
      <c r="M263" s="223"/>
      <c r="N263" s="7"/>
      <c r="O263" s="7"/>
    </row>
    <row r="264" spans="1:15" ht="13.5" customHeight="1">
      <c r="A264" s="57">
        <v>469</v>
      </c>
      <c r="B264" s="128" t="s">
        <v>85</v>
      </c>
      <c r="C264" s="52">
        <v>200</v>
      </c>
      <c r="D264" s="60">
        <v>5.59</v>
      </c>
      <c r="E264" s="60">
        <v>6.38</v>
      </c>
      <c r="F264" s="60">
        <v>10.08</v>
      </c>
      <c r="G264" s="186">
        <v>120.12</v>
      </c>
      <c r="H264" s="187"/>
      <c r="I264" s="60">
        <v>0.03</v>
      </c>
      <c r="J264" s="60">
        <v>0.5</v>
      </c>
      <c r="K264" s="60">
        <v>0.15</v>
      </c>
      <c r="L264" s="60">
        <v>200.86</v>
      </c>
      <c r="M264" s="60">
        <v>0.17</v>
      </c>
      <c r="N264" s="7"/>
      <c r="O264" s="7"/>
    </row>
    <row r="265" spans="1:15" ht="13.5" customHeight="1">
      <c r="A265" s="183" t="s">
        <v>34</v>
      </c>
      <c r="B265" s="182"/>
      <c r="C265" s="153">
        <f>SUM(C255:C264)</f>
        <v>250</v>
      </c>
      <c r="D265" s="62">
        <f>SUM(D255:D264)</f>
        <v>9.73</v>
      </c>
      <c r="E265" s="62">
        <f>SUM(E255:E264)</f>
        <v>14.870000000000001</v>
      </c>
      <c r="F265" s="62">
        <f>SUM(F255:F264)</f>
        <v>13.870000000000001</v>
      </c>
      <c r="G265" s="195">
        <f>SUM(G255:H264)</f>
        <v>228.22</v>
      </c>
      <c r="H265" s="308"/>
      <c r="I265" s="62">
        <f>SUM(I255:I264)</f>
        <v>0.11</v>
      </c>
      <c r="J265" s="62">
        <f>SUM(J255:J264)</f>
        <v>0.59</v>
      </c>
      <c r="K265" s="62">
        <f>SUM(K255:K264)</f>
        <v>0.22999999999999998</v>
      </c>
      <c r="L265" s="62">
        <f>SUM(L255:L264)</f>
        <v>257.37</v>
      </c>
      <c r="M265" s="62">
        <f>SUM(M255:M264)</f>
        <v>1.22</v>
      </c>
      <c r="N265" s="7"/>
      <c r="O265" s="7"/>
    </row>
    <row r="266" spans="1:15" ht="13.5" customHeight="1">
      <c r="A266" s="183" t="s">
        <v>36</v>
      </c>
      <c r="B266" s="184"/>
      <c r="C266" s="185"/>
      <c r="D266" s="24"/>
      <c r="E266" s="24"/>
      <c r="F266" s="25"/>
      <c r="G266" s="77">
        <v>0.15</v>
      </c>
      <c r="H266" s="95"/>
      <c r="I266" s="10"/>
      <c r="J266" s="10"/>
      <c r="K266" s="10"/>
      <c r="L266" s="10"/>
      <c r="M266" s="10"/>
      <c r="N266" s="7"/>
      <c r="O266" s="7"/>
    </row>
    <row r="267" spans="1:15" ht="13.5" customHeight="1">
      <c r="A267" s="183" t="s">
        <v>35</v>
      </c>
      <c r="B267" s="184"/>
      <c r="C267" s="185"/>
      <c r="D267" s="66">
        <f>D224+D228+D252+D265</f>
        <v>44.269999999999996</v>
      </c>
      <c r="E267" s="66">
        <f>E224+E228+E252+E265</f>
        <v>49.790000000000006</v>
      </c>
      <c r="F267" s="66">
        <f>F224+F228+F252+F265</f>
        <v>201.16</v>
      </c>
      <c r="G267" s="188">
        <f>G224+G228+G252+G265</f>
        <v>1415.6299999999999</v>
      </c>
      <c r="H267" s="187"/>
      <c r="I267" s="67">
        <f>I224+I228+I252+I265</f>
        <v>0.86</v>
      </c>
      <c r="J267" s="67">
        <f>J224+J228+J252+J265</f>
        <v>43.72</v>
      </c>
      <c r="K267" s="67">
        <f>K224+K228+K252+K265</f>
        <v>0.61</v>
      </c>
      <c r="L267" s="67">
        <f>L224+L228+L252+L265</f>
        <v>648.99</v>
      </c>
      <c r="M267" s="67">
        <f>M224+M228+M252+M265</f>
        <v>11.63</v>
      </c>
      <c r="N267" s="7"/>
      <c r="O267" s="7"/>
    </row>
    <row r="268" spans="1:13" ht="22.5" customHeight="1">
      <c r="A268" s="26"/>
      <c r="B268" s="19"/>
      <c r="C268" s="72" t="s">
        <v>55</v>
      </c>
      <c r="D268" s="7"/>
      <c r="E268" s="22"/>
      <c r="F268" s="22"/>
      <c r="G268" s="22"/>
      <c r="H268" s="19"/>
      <c r="I268" s="19"/>
      <c r="J268" s="19"/>
      <c r="K268" s="19"/>
      <c r="L268" s="19"/>
      <c r="M268" s="19"/>
    </row>
    <row r="269" spans="1:13" ht="9.75" customHeight="1">
      <c r="A269" s="26"/>
      <c r="B269" s="19"/>
      <c r="C269" s="21"/>
      <c r="D269" s="7"/>
      <c r="E269" s="22"/>
      <c r="F269" s="22"/>
      <c r="G269" s="22"/>
      <c r="H269" s="19"/>
      <c r="I269" s="19"/>
      <c r="J269" s="19"/>
      <c r="K269" s="19"/>
      <c r="L269" s="19"/>
      <c r="M269" s="19"/>
    </row>
    <row r="270" spans="1:13" ht="13.5" customHeight="1">
      <c r="A270" s="45">
        <v>235</v>
      </c>
      <c r="B270" s="56" t="s">
        <v>93</v>
      </c>
      <c r="C270" s="126">
        <v>183</v>
      </c>
      <c r="D270" s="121">
        <v>7.4</v>
      </c>
      <c r="E270" s="121">
        <v>5.4</v>
      </c>
      <c r="F270" s="121">
        <v>37.8</v>
      </c>
      <c r="G270" s="203">
        <v>229.3</v>
      </c>
      <c r="H270" s="204"/>
      <c r="I270" s="47">
        <v>0.07</v>
      </c>
      <c r="J270" s="47">
        <v>0.4</v>
      </c>
      <c r="K270" s="47">
        <v>0.14</v>
      </c>
      <c r="L270" s="47">
        <v>134.7</v>
      </c>
      <c r="M270" s="47">
        <v>0.35</v>
      </c>
    </row>
    <row r="271" spans="1:13" ht="12" customHeight="1">
      <c r="A271" s="178">
        <v>462</v>
      </c>
      <c r="B271" s="222" t="s">
        <v>124</v>
      </c>
      <c r="C271" s="210">
        <v>180</v>
      </c>
      <c r="D271" s="216">
        <v>0</v>
      </c>
      <c r="E271" s="216">
        <v>0</v>
      </c>
      <c r="F271" s="216">
        <v>11.44</v>
      </c>
      <c r="G271" s="203">
        <v>45.76</v>
      </c>
      <c r="H271" s="204"/>
      <c r="I271" s="200">
        <v>0</v>
      </c>
      <c r="J271" s="200">
        <v>0</v>
      </c>
      <c r="K271" s="200">
        <v>0</v>
      </c>
      <c r="L271" s="200">
        <v>1.42</v>
      </c>
      <c r="M271" s="200">
        <v>0.54</v>
      </c>
    </row>
    <row r="272" spans="1:13" ht="3.75" customHeight="1">
      <c r="A272" s="209"/>
      <c r="B272" s="224"/>
      <c r="C272" s="221"/>
      <c r="D272" s="218"/>
      <c r="E272" s="218"/>
      <c r="F272" s="218"/>
      <c r="G272" s="207"/>
      <c r="H272" s="208"/>
      <c r="I272" s="202"/>
      <c r="J272" s="202"/>
      <c r="K272" s="202"/>
      <c r="L272" s="202"/>
      <c r="M272" s="202"/>
    </row>
    <row r="273" spans="1:13" ht="12.75" customHeight="1">
      <c r="A273" s="242">
        <v>64</v>
      </c>
      <c r="B273" s="210" t="s">
        <v>179</v>
      </c>
      <c r="C273" s="247" t="s">
        <v>169</v>
      </c>
      <c r="D273" s="200">
        <v>1.24</v>
      </c>
      <c r="E273" s="200">
        <v>3.91</v>
      </c>
      <c r="F273" s="200">
        <v>20.3</v>
      </c>
      <c r="G273" s="231">
        <v>121.36</v>
      </c>
      <c r="H273" s="232"/>
      <c r="I273" s="222">
        <v>0.02</v>
      </c>
      <c r="J273" s="222">
        <v>0.03</v>
      </c>
      <c r="K273" s="222">
        <v>0.01</v>
      </c>
      <c r="L273" s="200">
        <v>6</v>
      </c>
      <c r="M273" s="222">
        <v>0.37</v>
      </c>
    </row>
    <row r="274" spans="1:13" ht="1.5" customHeight="1">
      <c r="A274" s="243"/>
      <c r="B274" s="211"/>
      <c r="C274" s="248"/>
      <c r="D274" s="226"/>
      <c r="E274" s="226"/>
      <c r="F274" s="226"/>
      <c r="G274" s="282"/>
      <c r="H274" s="283"/>
      <c r="I274" s="228"/>
      <c r="J274" s="228"/>
      <c r="K274" s="228"/>
      <c r="L274" s="255"/>
      <c r="M274" s="228"/>
    </row>
    <row r="275" spans="1:13" ht="14.25" customHeight="1" hidden="1">
      <c r="A275" s="244"/>
      <c r="B275" s="227"/>
      <c r="C275" s="249"/>
      <c r="D275" s="227"/>
      <c r="E275" s="227"/>
      <c r="F275" s="227"/>
      <c r="G275" s="284"/>
      <c r="H275" s="285"/>
      <c r="I275" s="224"/>
      <c r="J275" s="224"/>
      <c r="K275" s="224"/>
      <c r="L275" s="256"/>
      <c r="M275" s="224"/>
    </row>
    <row r="276" spans="1:13" ht="15.75" customHeight="1">
      <c r="A276" s="346" t="s">
        <v>19</v>
      </c>
      <c r="B276" s="408"/>
      <c r="C276" s="164">
        <v>400</v>
      </c>
      <c r="D276" s="37">
        <f>SUM(D270:D275)</f>
        <v>8.64</v>
      </c>
      <c r="E276" s="37">
        <f>SUM(E270:E275)</f>
        <v>9.31</v>
      </c>
      <c r="F276" s="37">
        <f>SUM(F270:F275)</f>
        <v>69.53999999999999</v>
      </c>
      <c r="G276" s="190">
        <f>SUM(G270:H275)</f>
        <v>396.42</v>
      </c>
      <c r="H276" s="182"/>
      <c r="I276" s="39">
        <f>SUM(I270:I275)</f>
        <v>0.09000000000000001</v>
      </c>
      <c r="J276" s="39">
        <f>SUM(J270:J275)</f>
        <v>0.43000000000000005</v>
      </c>
      <c r="K276" s="39">
        <f>SUM(K270:K275)</f>
        <v>0.15000000000000002</v>
      </c>
      <c r="L276" s="39">
        <f>SUM(L270:L275)</f>
        <v>142.11999999999998</v>
      </c>
      <c r="M276" s="39">
        <f>SUM(M270:M275)</f>
        <v>1.26</v>
      </c>
    </row>
    <row r="277" spans="1:13" ht="13.5" customHeight="1">
      <c r="A277" s="180" t="s">
        <v>24</v>
      </c>
      <c r="B277" s="237"/>
      <c r="C277" s="401"/>
      <c r="D277" s="36"/>
      <c r="E277" s="36"/>
      <c r="F277" s="36"/>
      <c r="G277" s="98">
        <v>0.2</v>
      </c>
      <c r="H277" s="100"/>
      <c r="I277" s="101"/>
      <c r="J277" s="101"/>
      <c r="K277" s="101"/>
      <c r="L277" s="101"/>
      <c r="M277" s="101"/>
    </row>
    <row r="278" spans="1:13" ht="21" customHeight="1">
      <c r="A278" s="42"/>
      <c r="B278" s="42"/>
      <c r="C278" s="21" t="s">
        <v>57</v>
      </c>
      <c r="D278" s="7"/>
      <c r="E278" s="7"/>
      <c r="F278" s="7"/>
      <c r="G278" s="7"/>
      <c r="H278" s="34"/>
      <c r="I278" s="33"/>
      <c r="J278" s="33"/>
      <c r="K278" s="33"/>
      <c r="L278" s="33"/>
      <c r="M278" s="33"/>
    </row>
    <row r="279" spans="1:13" ht="12.75" customHeight="1">
      <c r="A279" s="57">
        <v>501</v>
      </c>
      <c r="B279" s="128" t="s">
        <v>121</v>
      </c>
      <c r="C279" s="53">
        <v>180</v>
      </c>
      <c r="D279" s="36">
        <v>1.5</v>
      </c>
      <c r="E279" s="36">
        <v>0.1</v>
      </c>
      <c r="F279" s="36">
        <v>21</v>
      </c>
      <c r="G279" s="307">
        <v>89</v>
      </c>
      <c r="H279" s="406"/>
      <c r="I279" s="36">
        <v>0.04</v>
      </c>
      <c r="J279" s="36">
        <v>10</v>
      </c>
      <c r="K279" s="36">
        <v>0.05</v>
      </c>
      <c r="L279" s="36">
        <v>8</v>
      </c>
      <c r="M279" s="36">
        <v>0.6</v>
      </c>
    </row>
    <row r="280" spans="1:13" ht="13.5" customHeight="1">
      <c r="A280" s="74"/>
      <c r="B280" s="237" t="s">
        <v>32</v>
      </c>
      <c r="C280" s="238"/>
      <c r="D280" s="37">
        <f>D279</f>
        <v>1.5</v>
      </c>
      <c r="E280" s="37">
        <f>E279</f>
        <v>0.1</v>
      </c>
      <c r="F280" s="37">
        <f>F279</f>
        <v>21</v>
      </c>
      <c r="G280" s="190">
        <f>G279</f>
        <v>89</v>
      </c>
      <c r="H280" s="182"/>
      <c r="I280" s="38">
        <f>I279</f>
        <v>0.04</v>
      </c>
      <c r="J280" s="38">
        <f>J279</f>
        <v>10</v>
      </c>
      <c r="K280" s="38">
        <f>K279</f>
        <v>0.05</v>
      </c>
      <c r="L280" s="38">
        <f>L279</f>
        <v>8</v>
      </c>
      <c r="M280" s="38">
        <f>M279</f>
        <v>0.6</v>
      </c>
    </row>
    <row r="281" spans="1:13" ht="13.5" customHeight="1">
      <c r="A281" s="180" t="s">
        <v>39</v>
      </c>
      <c r="B281" s="181"/>
      <c r="C281" s="182"/>
      <c r="D281" s="49"/>
      <c r="E281" s="49"/>
      <c r="F281" s="49"/>
      <c r="G281" s="81">
        <v>0.054</v>
      </c>
      <c r="H281" s="73"/>
      <c r="I281" s="73"/>
      <c r="J281" s="73"/>
      <c r="K281" s="73"/>
      <c r="L281" s="73"/>
      <c r="M281" s="73"/>
    </row>
    <row r="282" spans="1:13" ht="30" customHeight="1">
      <c r="A282" s="23"/>
      <c r="B282" s="16"/>
      <c r="C282" s="261" t="s">
        <v>56</v>
      </c>
      <c r="D282" s="407"/>
      <c r="E282" s="407"/>
      <c r="F282" s="407"/>
      <c r="G282" s="407"/>
      <c r="H282" s="16"/>
      <c r="I282" s="16"/>
      <c r="J282" s="16"/>
      <c r="K282" s="16"/>
      <c r="L282" s="16"/>
      <c r="M282" s="16"/>
    </row>
    <row r="283" spans="1:13" ht="13.5" customHeight="1">
      <c r="A283" s="57">
        <v>150</v>
      </c>
      <c r="B283" s="52" t="s">
        <v>191</v>
      </c>
      <c r="C283" s="145">
        <v>50</v>
      </c>
      <c r="D283" s="58">
        <v>0.48</v>
      </c>
      <c r="E283" s="58">
        <v>0.06</v>
      </c>
      <c r="F283" s="58">
        <v>1.98</v>
      </c>
      <c r="G283" s="257">
        <v>10.38</v>
      </c>
      <c r="H283" s="187"/>
      <c r="I283" s="60">
        <v>0.05</v>
      </c>
      <c r="J283" s="60">
        <v>3</v>
      </c>
      <c r="K283" s="60">
        <v>0.01</v>
      </c>
      <c r="L283" s="60">
        <v>8.4</v>
      </c>
      <c r="M283" s="60">
        <v>0.9</v>
      </c>
    </row>
    <row r="284" spans="1:13" ht="12" customHeight="1">
      <c r="A284" s="45">
        <v>123</v>
      </c>
      <c r="B284" s="158" t="s">
        <v>162</v>
      </c>
      <c r="C284" s="128">
        <v>200</v>
      </c>
      <c r="D284" s="47">
        <v>3</v>
      </c>
      <c r="E284" s="47">
        <v>4.13</v>
      </c>
      <c r="F284" s="47">
        <v>12.31</v>
      </c>
      <c r="G284" s="231">
        <v>152.3</v>
      </c>
      <c r="H284" s="232"/>
      <c r="I284" s="47">
        <v>0.06</v>
      </c>
      <c r="J284" s="47">
        <v>4.13</v>
      </c>
      <c r="K284" s="47">
        <v>0.07</v>
      </c>
      <c r="L284" s="47">
        <v>57.92</v>
      </c>
      <c r="M284" s="47">
        <v>0.6</v>
      </c>
    </row>
    <row r="285" spans="1:13" ht="2.25" customHeight="1">
      <c r="A285" s="178"/>
      <c r="B285" s="159"/>
      <c r="C285" s="131"/>
      <c r="D285" s="200"/>
      <c r="E285" s="200"/>
      <c r="F285" s="200"/>
      <c r="G285" s="231"/>
      <c r="H285" s="232"/>
      <c r="I285" s="222"/>
      <c r="J285" s="200"/>
      <c r="K285" s="222"/>
      <c r="L285" s="222"/>
      <c r="M285" s="222"/>
    </row>
    <row r="286" spans="1:13" ht="13.5" customHeight="1" hidden="1">
      <c r="A286" s="179"/>
      <c r="B286" s="159"/>
      <c r="C286" s="131"/>
      <c r="D286" s="201"/>
      <c r="E286" s="201"/>
      <c r="F286" s="201"/>
      <c r="G286" s="268"/>
      <c r="H286" s="269"/>
      <c r="I286" s="229"/>
      <c r="J286" s="201"/>
      <c r="K286" s="229"/>
      <c r="L286" s="229"/>
      <c r="M286" s="229"/>
    </row>
    <row r="287" spans="1:13" ht="10.5" customHeight="1" hidden="1">
      <c r="A287" s="230"/>
      <c r="B287" s="159"/>
      <c r="C287" s="131"/>
      <c r="D287" s="202"/>
      <c r="E287" s="202"/>
      <c r="F287" s="202"/>
      <c r="G287" s="270"/>
      <c r="H287" s="271"/>
      <c r="I287" s="236"/>
      <c r="J287" s="202"/>
      <c r="K287" s="236"/>
      <c r="L287" s="236"/>
      <c r="M287" s="236"/>
    </row>
    <row r="288" spans="1:13" ht="12.75" customHeight="1">
      <c r="A288" s="178">
        <v>375</v>
      </c>
      <c r="B288" s="210" t="s">
        <v>158</v>
      </c>
      <c r="C288" s="337">
        <v>200</v>
      </c>
      <c r="D288" s="200">
        <v>8.89</v>
      </c>
      <c r="E288" s="200">
        <v>10.45</v>
      </c>
      <c r="F288" s="200">
        <v>6.3</v>
      </c>
      <c r="G288" s="231">
        <v>263.5</v>
      </c>
      <c r="H288" s="232"/>
      <c r="I288" s="200">
        <v>0.02</v>
      </c>
      <c r="J288" s="200">
        <v>0.57</v>
      </c>
      <c r="K288" s="200">
        <v>0.07</v>
      </c>
      <c r="L288" s="200">
        <v>27.84</v>
      </c>
      <c r="M288" s="200">
        <v>0.87</v>
      </c>
    </row>
    <row r="289" spans="1:13" ht="0.75" customHeight="1">
      <c r="A289" s="179"/>
      <c r="B289" s="211"/>
      <c r="C289" s="339"/>
      <c r="D289" s="201"/>
      <c r="E289" s="201"/>
      <c r="F289" s="201"/>
      <c r="G289" s="268"/>
      <c r="H289" s="269"/>
      <c r="I289" s="201"/>
      <c r="J289" s="201"/>
      <c r="K289" s="201"/>
      <c r="L289" s="201"/>
      <c r="M289" s="201"/>
    </row>
    <row r="290" spans="1:13" ht="12.75" customHeight="1" hidden="1">
      <c r="A290" s="179"/>
      <c r="B290" s="211"/>
      <c r="C290" s="339"/>
      <c r="D290" s="201"/>
      <c r="E290" s="201"/>
      <c r="F290" s="201"/>
      <c r="G290" s="268"/>
      <c r="H290" s="269"/>
      <c r="I290" s="201"/>
      <c r="J290" s="201"/>
      <c r="K290" s="201"/>
      <c r="L290" s="201"/>
      <c r="M290" s="201"/>
    </row>
    <row r="291" spans="1:13" ht="13.5" customHeight="1" hidden="1">
      <c r="A291" s="230"/>
      <c r="B291" s="221"/>
      <c r="C291" s="338"/>
      <c r="D291" s="202"/>
      <c r="E291" s="202"/>
      <c r="F291" s="202"/>
      <c r="G291" s="270"/>
      <c r="H291" s="271"/>
      <c r="I291" s="202"/>
      <c r="J291" s="202"/>
      <c r="K291" s="202"/>
      <c r="L291" s="202"/>
      <c r="M291" s="202"/>
    </row>
    <row r="292" spans="1:13" ht="13.5" customHeight="1">
      <c r="A292" s="49">
        <v>494</v>
      </c>
      <c r="B292" s="148" t="s">
        <v>92</v>
      </c>
      <c r="C292" s="129">
        <v>180</v>
      </c>
      <c r="D292" s="52">
        <v>2</v>
      </c>
      <c r="E292" s="52">
        <v>0.2</v>
      </c>
      <c r="F292" s="52">
        <v>3.8</v>
      </c>
      <c r="G292" s="235">
        <v>66</v>
      </c>
      <c r="H292" s="187"/>
      <c r="I292" s="36">
        <v>0.01</v>
      </c>
      <c r="J292" s="36">
        <v>8</v>
      </c>
      <c r="K292" s="36">
        <v>0.06</v>
      </c>
      <c r="L292" s="36">
        <v>40</v>
      </c>
      <c r="M292" s="36">
        <v>0.4</v>
      </c>
    </row>
    <row r="293" spans="1:13" ht="13.5" customHeight="1">
      <c r="A293" s="166">
        <v>574</v>
      </c>
      <c r="B293" s="103" t="s">
        <v>83</v>
      </c>
      <c r="C293" s="128">
        <v>30</v>
      </c>
      <c r="D293" s="58">
        <v>7.1</v>
      </c>
      <c r="E293" s="58">
        <v>1.5</v>
      </c>
      <c r="F293" s="61">
        <v>45</v>
      </c>
      <c r="G293" s="257">
        <v>199.9</v>
      </c>
      <c r="H293" s="258"/>
      <c r="I293" s="59">
        <v>0.36</v>
      </c>
      <c r="J293" s="60"/>
      <c r="K293" s="60"/>
      <c r="L293" s="60">
        <v>39</v>
      </c>
      <c r="M293" s="60">
        <v>4.9</v>
      </c>
    </row>
    <row r="294" spans="1:13" ht="12" customHeight="1">
      <c r="A294" s="57"/>
      <c r="B294" s="103"/>
      <c r="C294" s="129"/>
      <c r="D294" s="60"/>
      <c r="E294" s="60"/>
      <c r="F294" s="60"/>
      <c r="G294" s="186"/>
      <c r="H294" s="187"/>
      <c r="I294" s="60"/>
      <c r="J294" s="60"/>
      <c r="K294" s="60"/>
      <c r="L294" s="60"/>
      <c r="M294" s="60"/>
    </row>
    <row r="295" spans="1:13" ht="14.25" customHeight="1">
      <c r="A295" s="252" t="s">
        <v>18</v>
      </c>
      <c r="B295" s="187"/>
      <c r="C295" s="164">
        <f>SUM(C283:C294)</f>
        <v>660</v>
      </c>
      <c r="D295" s="90">
        <f>D283+D284+D285+D288+D292+D293+D294</f>
        <v>21.47</v>
      </c>
      <c r="E295" s="90">
        <f>E283+E284+E285+E288+E292+E293+E294</f>
        <v>16.339999999999996</v>
      </c>
      <c r="F295" s="90">
        <f>F283+F284+F285+F288+F292+F293+F294</f>
        <v>69.39</v>
      </c>
      <c r="G295" s="188">
        <f>SUM(G283:H294)</f>
        <v>692.08</v>
      </c>
      <c r="H295" s="189"/>
      <c r="I295" s="90">
        <f>I283+I284+I285+I288+I292+I293+I294</f>
        <v>0.5</v>
      </c>
      <c r="J295" s="90">
        <f>J283+J284+J285+J288+J292+J293+J294</f>
        <v>15.7</v>
      </c>
      <c r="K295" s="90">
        <f>K283+K284+K285+K288+K292+K293+K294</f>
        <v>0.21000000000000002</v>
      </c>
      <c r="L295" s="90">
        <f>L283+L284+L285+L288+L292+L293+L294</f>
        <v>173.16000000000003</v>
      </c>
      <c r="M295" s="90">
        <f>M283+M284+M285+M288+M292+M293+M294</f>
        <v>7.67</v>
      </c>
    </row>
    <row r="296" spans="1:13" ht="14.25" customHeight="1">
      <c r="A296" s="252" t="s">
        <v>25</v>
      </c>
      <c r="B296" s="253"/>
      <c r="C296" s="401"/>
      <c r="D296" s="28"/>
      <c r="E296" s="28"/>
      <c r="F296" s="28"/>
      <c r="G296" s="77">
        <v>0.35</v>
      </c>
      <c r="H296" s="95"/>
      <c r="I296" s="96"/>
      <c r="J296" s="96"/>
      <c r="K296" s="96"/>
      <c r="L296" s="96"/>
      <c r="M296" s="96"/>
    </row>
    <row r="297" spans="1:13" ht="22.5" customHeight="1">
      <c r="A297" s="26"/>
      <c r="B297" s="19"/>
      <c r="C297" s="402" t="s">
        <v>58</v>
      </c>
      <c r="D297" s="403"/>
      <c r="E297" s="403"/>
      <c r="F297" s="403"/>
      <c r="G297" s="403"/>
      <c r="H297" s="19"/>
      <c r="I297" s="19"/>
      <c r="J297" s="19"/>
      <c r="K297" s="19"/>
      <c r="L297" s="19"/>
      <c r="M297" s="19"/>
    </row>
    <row r="298" spans="1:13" ht="12" customHeight="1">
      <c r="A298" s="178">
        <v>582</v>
      </c>
      <c r="B298" s="210" t="s">
        <v>143</v>
      </c>
      <c r="C298" s="222">
        <v>50</v>
      </c>
      <c r="D298" s="222">
        <v>2.8</v>
      </c>
      <c r="E298" s="222">
        <v>6.19</v>
      </c>
      <c r="F298" s="222">
        <v>19.9</v>
      </c>
      <c r="G298" s="262">
        <v>146.46</v>
      </c>
      <c r="H298" s="272"/>
      <c r="I298" s="222">
        <v>0.03</v>
      </c>
      <c r="J298" s="222">
        <v>0.22</v>
      </c>
      <c r="K298" s="222">
        <v>0.11</v>
      </c>
      <c r="L298" s="222">
        <v>72.78</v>
      </c>
      <c r="M298" s="222">
        <v>1.09</v>
      </c>
    </row>
    <row r="299" spans="1:13" ht="4.5" customHeight="1">
      <c r="A299" s="228"/>
      <c r="B299" s="234"/>
      <c r="C299" s="280"/>
      <c r="D299" s="233"/>
      <c r="E299" s="233"/>
      <c r="F299" s="233"/>
      <c r="G299" s="273"/>
      <c r="H299" s="274"/>
      <c r="I299" s="233"/>
      <c r="J299" s="233"/>
      <c r="K299" s="233"/>
      <c r="L299" s="233"/>
      <c r="M299" s="233"/>
    </row>
    <row r="300" spans="1:13" ht="12.75" customHeight="1" hidden="1">
      <c r="A300" s="228"/>
      <c r="B300" s="234"/>
      <c r="C300" s="280"/>
      <c r="D300" s="233"/>
      <c r="E300" s="233"/>
      <c r="F300" s="233"/>
      <c r="G300" s="273"/>
      <c r="H300" s="274"/>
      <c r="I300" s="233"/>
      <c r="J300" s="233"/>
      <c r="K300" s="233"/>
      <c r="L300" s="233"/>
      <c r="M300" s="233"/>
    </row>
    <row r="301" spans="1:13" ht="12" customHeight="1" hidden="1">
      <c r="A301" s="228"/>
      <c r="B301" s="234"/>
      <c r="C301" s="280"/>
      <c r="D301" s="233"/>
      <c r="E301" s="233"/>
      <c r="F301" s="233"/>
      <c r="G301" s="273"/>
      <c r="H301" s="274"/>
      <c r="I301" s="233"/>
      <c r="J301" s="233"/>
      <c r="K301" s="233"/>
      <c r="L301" s="233"/>
      <c r="M301" s="233"/>
    </row>
    <row r="302" spans="1:13" ht="12.75" customHeight="1" hidden="1">
      <c r="A302" s="228"/>
      <c r="B302" s="234"/>
      <c r="C302" s="280"/>
      <c r="D302" s="233"/>
      <c r="E302" s="233"/>
      <c r="F302" s="233"/>
      <c r="G302" s="273"/>
      <c r="H302" s="274"/>
      <c r="I302" s="233"/>
      <c r="J302" s="233"/>
      <c r="K302" s="233"/>
      <c r="L302" s="233"/>
      <c r="M302" s="233"/>
    </row>
    <row r="303" spans="1:13" ht="12.75" customHeight="1" hidden="1">
      <c r="A303" s="228"/>
      <c r="B303" s="234"/>
      <c r="C303" s="280"/>
      <c r="D303" s="233"/>
      <c r="E303" s="233"/>
      <c r="F303" s="233"/>
      <c r="G303" s="273"/>
      <c r="H303" s="274"/>
      <c r="I303" s="233"/>
      <c r="J303" s="233"/>
      <c r="K303" s="233"/>
      <c r="L303" s="233"/>
      <c r="M303" s="233"/>
    </row>
    <row r="304" spans="1:13" ht="12" customHeight="1" hidden="1">
      <c r="A304" s="228"/>
      <c r="B304" s="234"/>
      <c r="C304" s="280"/>
      <c r="D304" s="233"/>
      <c r="E304" s="233"/>
      <c r="F304" s="233"/>
      <c r="G304" s="273"/>
      <c r="H304" s="274"/>
      <c r="I304" s="233"/>
      <c r="J304" s="233"/>
      <c r="K304" s="233"/>
      <c r="L304" s="233"/>
      <c r="M304" s="233"/>
    </row>
    <row r="305" spans="1:13" ht="12" customHeight="1" hidden="1">
      <c r="A305" s="228"/>
      <c r="B305" s="234"/>
      <c r="C305" s="280"/>
      <c r="D305" s="233"/>
      <c r="E305" s="233"/>
      <c r="F305" s="233"/>
      <c r="G305" s="273"/>
      <c r="H305" s="274"/>
      <c r="I305" s="233"/>
      <c r="J305" s="233"/>
      <c r="K305" s="233"/>
      <c r="L305" s="233"/>
      <c r="M305" s="233"/>
    </row>
    <row r="306" spans="1:13" ht="12.75" customHeight="1" hidden="1">
      <c r="A306" s="224"/>
      <c r="B306" s="212"/>
      <c r="C306" s="281"/>
      <c r="D306" s="223"/>
      <c r="E306" s="223"/>
      <c r="F306" s="223"/>
      <c r="G306" s="275"/>
      <c r="H306" s="276"/>
      <c r="I306" s="223"/>
      <c r="J306" s="223"/>
      <c r="K306" s="223"/>
      <c r="L306" s="223"/>
      <c r="M306" s="223"/>
    </row>
    <row r="307" spans="1:13" ht="12.75" customHeight="1">
      <c r="A307" s="178">
        <v>470</v>
      </c>
      <c r="B307" s="210" t="s">
        <v>142</v>
      </c>
      <c r="C307" s="210">
        <v>200</v>
      </c>
      <c r="D307" s="216">
        <v>2.69</v>
      </c>
      <c r="E307" s="216">
        <v>0.8</v>
      </c>
      <c r="F307" s="216">
        <v>26.04</v>
      </c>
      <c r="G307" s="203">
        <v>122.12</v>
      </c>
      <c r="H307" s="204"/>
      <c r="I307" s="200">
        <v>0.02</v>
      </c>
      <c r="J307" s="200">
        <v>0.38</v>
      </c>
      <c r="K307" s="200">
        <v>0.03</v>
      </c>
      <c r="L307" s="200">
        <v>113.64</v>
      </c>
      <c r="M307" s="200">
        <v>0.56</v>
      </c>
    </row>
    <row r="308" spans="1:13" ht="1.5" customHeight="1">
      <c r="A308" s="179"/>
      <c r="B308" s="211"/>
      <c r="C308" s="211"/>
      <c r="D308" s="217"/>
      <c r="E308" s="217"/>
      <c r="F308" s="217"/>
      <c r="G308" s="205"/>
      <c r="H308" s="206"/>
      <c r="I308" s="201"/>
      <c r="J308" s="201"/>
      <c r="K308" s="201"/>
      <c r="L308" s="201"/>
      <c r="M308" s="201"/>
    </row>
    <row r="309" spans="1:13" ht="12.75" customHeight="1" hidden="1">
      <c r="A309" s="179"/>
      <c r="B309" s="211"/>
      <c r="C309" s="211"/>
      <c r="D309" s="217"/>
      <c r="E309" s="217"/>
      <c r="F309" s="217"/>
      <c r="G309" s="205"/>
      <c r="H309" s="206"/>
      <c r="I309" s="201"/>
      <c r="J309" s="201"/>
      <c r="K309" s="201"/>
      <c r="L309" s="201"/>
      <c r="M309" s="201"/>
    </row>
    <row r="310" spans="1:13" ht="12.75" customHeight="1" hidden="1">
      <c r="A310" s="179"/>
      <c r="B310" s="211"/>
      <c r="C310" s="211"/>
      <c r="D310" s="217"/>
      <c r="E310" s="217"/>
      <c r="F310" s="217"/>
      <c r="G310" s="205"/>
      <c r="H310" s="206"/>
      <c r="I310" s="201"/>
      <c r="J310" s="201"/>
      <c r="K310" s="201"/>
      <c r="L310" s="201"/>
      <c r="M310" s="201"/>
    </row>
    <row r="311" spans="1:13" ht="14.25" customHeight="1" hidden="1">
      <c r="A311" s="230"/>
      <c r="B311" s="221"/>
      <c r="C311" s="221"/>
      <c r="D311" s="218"/>
      <c r="E311" s="218"/>
      <c r="F311" s="218"/>
      <c r="G311" s="207"/>
      <c r="H311" s="208"/>
      <c r="I311" s="202"/>
      <c r="J311" s="202"/>
      <c r="K311" s="202"/>
      <c r="L311" s="202"/>
      <c r="M311" s="202"/>
    </row>
    <row r="312" spans="1:13" ht="14.25" customHeight="1">
      <c r="A312" s="183" t="s">
        <v>34</v>
      </c>
      <c r="B312" s="182"/>
      <c r="C312" s="153">
        <f>SUM(C298:C311)</f>
        <v>250</v>
      </c>
      <c r="D312" s="62">
        <f>SUM(D298:D311)</f>
        <v>5.49</v>
      </c>
      <c r="E312" s="62">
        <f>SUM(E298:E311)</f>
        <v>6.99</v>
      </c>
      <c r="F312" s="62">
        <f>SUM(F298:F311)</f>
        <v>45.94</v>
      </c>
      <c r="G312" s="195">
        <f>SUM(G298:G311)</f>
        <v>268.58000000000004</v>
      </c>
      <c r="H312" s="308"/>
      <c r="I312" s="62">
        <f>SUM(I298:I311)</f>
        <v>0.05</v>
      </c>
      <c r="J312" s="62">
        <f>SUM(J298:J311)</f>
        <v>0.6</v>
      </c>
      <c r="K312" s="62">
        <f>SUM(K298:K311)</f>
        <v>0.14</v>
      </c>
      <c r="L312" s="62">
        <f>SUM(L298:L311)</f>
        <v>186.42000000000002</v>
      </c>
      <c r="M312" s="62">
        <f>SUM(M298:M311)</f>
        <v>1.6500000000000001</v>
      </c>
    </row>
    <row r="313" spans="1:13" ht="12.75">
      <c r="A313" s="183" t="s">
        <v>36</v>
      </c>
      <c r="B313" s="184"/>
      <c r="C313" s="185"/>
      <c r="D313" s="24"/>
      <c r="E313" s="24"/>
      <c r="F313" s="25"/>
      <c r="G313" s="77">
        <v>0.15</v>
      </c>
      <c r="H313" s="95"/>
      <c r="I313" s="10"/>
      <c r="J313" s="10"/>
      <c r="K313" s="10"/>
      <c r="L313" s="10"/>
      <c r="M313" s="10"/>
    </row>
    <row r="314" spans="1:13" ht="12.75">
      <c r="A314" s="183" t="s">
        <v>35</v>
      </c>
      <c r="B314" s="184"/>
      <c r="C314" s="185"/>
      <c r="D314" s="66">
        <f>D276+D280+D295+D312</f>
        <v>37.1</v>
      </c>
      <c r="E314" s="66">
        <f>E276+E280+E295+E312</f>
        <v>32.739999999999995</v>
      </c>
      <c r="F314" s="66">
        <f>F276+F280+F295+F312</f>
        <v>205.87</v>
      </c>
      <c r="G314" s="188">
        <f>G276+G280+G295+G312</f>
        <v>1446.08</v>
      </c>
      <c r="H314" s="187"/>
      <c r="I314" s="67">
        <f>I276+I280+I295+I312</f>
        <v>0.68</v>
      </c>
      <c r="J314" s="67">
        <f>J276+J280+J295+J312</f>
        <v>26.73</v>
      </c>
      <c r="K314" s="67">
        <f>K276+K280+K295+K312</f>
        <v>0.55</v>
      </c>
      <c r="L314" s="67">
        <f>L276+L280+L295+L312</f>
        <v>509.7</v>
      </c>
      <c r="M314" s="67">
        <f>M276+M280+M295+M312</f>
        <v>11.18</v>
      </c>
    </row>
    <row r="315" spans="1:13" ht="12.75">
      <c r="A315" s="68"/>
      <c r="B315" s="68"/>
      <c r="C315" s="68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1:13" ht="16.5" customHeight="1">
      <c r="A316" s="26"/>
      <c r="B316" s="19"/>
      <c r="C316" s="72" t="s">
        <v>59</v>
      </c>
      <c r="D316" s="7"/>
      <c r="E316" s="22"/>
      <c r="F316" s="22"/>
      <c r="G316" s="22"/>
      <c r="H316" s="19"/>
      <c r="I316" s="19"/>
      <c r="J316" s="19"/>
      <c r="K316" s="19"/>
      <c r="L316" s="19"/>
      <c r="M316" s="19"/>
    </row>
    <row r="317" spans="1:13" ht="13.5" customHeight="1">
      <c r="A317" s="178">
        <v>232</v>
      </c>
      <c r="B317" s="210" t="s">
        <v>127</v>
      </c>
      <c r="C317" s="210">
        <v>185</v>
      </c>
      <c r="D317" s="216">
        <v>5.12</v>
      </c>
      <c r="E317" s="216">
        <v>4.48</v>
      </c>
      <c r="F317" s="216">
        <v>29.01</v>
      </c>
      <c r="G317" s="203">
        <v>176.86</v>
      </c>
      <c r="H317" s="310"/>
      <c r="I317" s="200">
        <v>0.1</v>
      </c>
      <c r="J317" s="200">
        <v>1.2</v>
      </c>
      <c r="K317" s="200">
        <v>0.13</v>
      </c>
      <c r="L317" s="200">
        <v>31.84</v>
      </c>
      <c r="M317" s="200">
        <v>0.64</v>
      </c>
    </row>
    <row r="318" spans="1:13" ht="4.5" customHeight="1">
      <c r="A318" s="179"/>
      <c r="B318" s="245"/>
      <c r="C318" s="250"/>
      <c r="D318" s="234"/>
      <c r="E318" s="234"/>
      <c r="F318" s="234"/>
      <c r="G318" s="311"/>
      <c r="H318" s="312"/>
      <c r="I318" s="201"/>
      <c r="J318" s="201"/>
      <c r="K318" s="201"/>
      <c r="L318" s="201"/>
      <c r="M318" s="201"/>
    </row>
    <row r="319" spans="1:13" ht="12" customHeight="1" hidden="1">
      <c r="A319" s="179"/>
      <c r="B319" s="245"/>
      <c r="C319" s="250"/>
      <c r="D319" s="234"/>
      <c r="E319" s="234"/>
      <c r="F319" s="234"/>
      <c r="G319" s="311"/>
      <c r="H319" s="312"/>
      <c r="I319" s="201"/>
      <c r="J319" s="201"/>
      <c r="K319" s="201"/>
      <c r="L319" s="201"/>
      <c r="M319" s="201"/>
    </row>
    <row r="320" spans="1:13" ht="12" customHeight="1" hidden="1">
      <c r="A320" s="179"/>
      <c r="B320" s="245"/>
      <c r="C320" s="250"/>
      <c r="D320" s="234"/>
      <c r="E320" s="234"/>
      <c r="F320" s="234"/>
      <c r="G320" s="311"/>
      <c r="H320" s="312"/>
      <c r="I320" s="201"/>
      <c r="J320" s="201"/>
      <c r="K320" s="201"/>
      <c r="L320" s="201"/>
      <c r="M320" s="201"/>
    </row>
    <row r="321" spans="1:13" ht="14.25" customHeight="1" hidden="1">
      <c r="A321" s="230"/>
      <c r="B321" s="246"/>
      <c r="C321" s="251"/>
      <c r="D321" s="212"/>
      <c r="E321" s="212"/>
      <c r="F321" s="212"/>
      <c r="G321" s="313"/>
      <c r="H321" s="314"/>
      <c r="I321" s="202"/>
      <c r="J321" s="202"/>
      <c r="K321" s="202"/>
      <c r="L321" s="202"/>
      <c r="M321" s="202"/>
    </row>
    <row r="322" spans="1:13" ht="15.75" customHeight="1">
      <c r="A322" s="178">
        <v>460</v>
      </c>
      <c r="B322" s="222" t="s">
        <v>103</v>
      </c>
      <c r="C322" s="210">
        <v>180</v>
      </c>
      <c r="D322" s="216">
        <v>0.07</v>
      </c>
      <c r="E322" s="216">
        <v>0.01</v>
      </c>
      <c r="F322" s="216">
        <v>15.31</v>
      </c>
      <c r="G322" s="203">
        <v>61.61</v>
      </c>
      <c r="H322" s="204"/>
      <c r="I322" s="200">
        <v>0</v>
      </c>
      <c r="J322" s="200">
        <v>1.16</v>
      </c>
      <c r="K322" s="200">
        <v>0</v>
      </c>
      <c r="L322" s="200">
        <v>2.92</v>
      </c>
      <c r="M322" s="200">
        <v>0.9</v>
      </c>
    </row>
    <row r="323" spans="1:13" ht="12.75" customHeight="1" hidden="1">
      <c r="A323" s="179"/>
      <c r="B323" s="229"/>
      <c r="C323" s="211"/>
      <c r="D323" s="217"/>
      <c r="E323" s="217"/>
      <c r="F323" s="217"/>
      <c r="G323" s="205"/>
      <c r="H323" s="206"/>
      <c r="I323" s="201"/>
      <c r="J323" s="201"/>
      <c r="K323" s="201"/>
      <c r="L323" s="201"/>
      <c r="M323" s="201"/>
    </row>
    <row r="324" spans="1:13" ht="13.5" customHeight="1" hidden="1">
      <c r="A324" s="179"/>
      <c r="B324" s="229"/>
      <c r="C324" s="211"/>
      <c r="D324" s="217"/>
      <c r="E324" s="217"/>
      <c r="F324" s="217"/>
      <c r="G324" s="205"/>
      <c r="H324" s="206"/>
      <c r="I324" s="201"/>
      <c r="J324" s="201"/>
      <c r="K324" s="201"/>
      <c r="L324" s="201"/>
      <c r="M324" s="201"/>
    </row>
    <row r="325" spans="1:13" ht="12" customHeight="1" hidden="1">
      <c r="A325" s="209"/>
      <c r="B325" s="224"/>
      <c r="C325" s="221"/>
      <c r="D325" s="218"/>
      <c r="E325" s="218"/>
      <c r="F325" s="218"/>
      <c r="G325" s="207"/>
      <c r="H325" s="208"/>
      <c r="I325" s="202"/>
      <c r="J325" s="202"/>
      <c r="K325" s="202"/>
      <c r="L325" s="202"/>
      <c r="M325" s="202"/>
    </row>
    <row r="326" spans="1:13" ht="12" customHeight="1">
      <c r="A326" s="242">
        <v>70</v>
      </c>
      <c r="B326" s="210" t="s">
        <v>176</v>
      </c>
      <c r="C326" s="247" t="s">
        <v>170</v>
      </c>
      <c r="D326" s="200">
        <v>4.72</v>
      </c>
      <c r="E326" s="200">
        <v>8.01</v>
      </c>
      <c r="F326" s="200">
        <v>7.25</v>
      </c>
      <c r="G326" s="231">
        <v>119.9</v>
      </c>
      <c r="H326" s="232"/>
      <c r="I326" s="222">
        <v>0.04</v>
      </c>
      <c r="J326" s="222">
        <v>0.1</v>
      </c>
      <c r="K326" s="222">
        <v>0.05</v>
      </c>
      <c r="L326" s="222">
        <v>139.2</v>
      </c>
      <c r="M326" s="222">
        <v>0.39</v>
      </c>
    </row>
    <row r="327" spans="1:13" ht="2.25" customHeight="1">
      <c r="A327" s="243"/>
      <c r="B327" s="211"/>
      <c r="C327" s="248"/>
      <c r="D327" s="226"/>
      <c r="E327" s="226"/>
      <c r="F327" s="226"/>
      <c r="G327" s="282"/>
      <c r="H327" s="283"/>
      <c r="I327" s="228"/>
      <c r="J327" s="228"/>
      <c r="K327" s="228"/>
      <c r="L327" s="228"/>
      <c r="M327" s="228"/>
    </row>
    <row r="328" spans="1:13" ht="12.75" customHeight="1" hidden="1">
      <c r="A328" s="244"/>
      <c r="B328" s="227"/>
      <c r="C328" s="249"/>
      <c r="D328" s="227"/>
      <c r="E328" s="227"/>
      <c r="F328" s="227"/>
      <c r="G328" s="284"/>
      <c r="H328" s="285"/>
      <c r="I328" s="224"/>
      <c r="J328" s="224"/>
      <c r="K328" s="224"/>
      <c r="L328" s="224"/>
      <c r="M328" s="224"/>
    </row>
    <row r="329" spans="1:13" ht="14.25" customHeight="1">
      <c r="A329" s="252" t="s">
        <v>20</v>
      </c>
      <c r="B329" s="187"/>
      <c r="C329" s="164">
        <v>400</v>
      </c>
      <c r="D329" s="66">
        <f>SUM(D317:D328)</f>
        <v>9.91</v>
      </c>
      <c r="E329" s="66">
        <f>SUM(E317:E328)</f>
        <v>12.5</v>
      </c>
      <c r="F329" s="66">
        <f>SUM(F317:F328)</f>
        <v>51.57</v>
      </c>
      <c r="G329" s="188">
        <f>SUM(G317:H328)</f>
        <v>358.37</v>
      </c>
      <c r="H329" s="189"/>
      <c r="I329" s="66">
        <f>SUM(I317:I328)</f>
        <v>0.14</v>
      </c>
      <c r="J329" s="66">
        <f>SUM(J317:J328)</f>
        <v>2.46</v>
      </c>
      <c r="K329" s="66">
        <f>SUM(K317:K328)</f>
        <v>0.18</v>
      </c>
      <c r="L329" s="66">
        <f>SUM(L317:L328)</f>
        <v>173.95999999999998</v>
      </c>
      <c r="M329" s="66">
        <f>SUM(M317:M328)</f>
        <v>1.9300000000000002</v>
      </c>
    </row>
    <row r="330" spans="1:13" ht="12.75" customHeight="1">
      <c r="A330" s="252" t="s">
        <v>24</v>
      </c>
      <c r="B330" s="253"/>
      <c r="C330" s="401"/>
      <c r="D330" s="9"/>
      <c r="E330" s="9"/>
      <c r="F330" s="9"/>
      <c r="G330" s="77">
        <v>0.196</v>
      </c>
      <c r="H330" s="102"/>
      <c r="I330" s="10"/>
      <c r="J330" s="10"/>
      <c r="K330" s="10"/>
      <c r="L330" s="10"/>
      <c r="M330" s="10"/>
    </row>
    <row r="331" spans="1:13" ht="23.25" customHeight="1">
      <c r="A331" s="84"/>
      <c r="B331" s="83"/>
      <c r="C331" s="21" t="s">
        <v>60</v>
      </c>
      <c r="D331" s="7"/>
      <c r="E331" s="7"/>
      <c r="F331" s="7"/>
      <c r="G331" s="7"/>
      <c r="H331" s="34"/>
      <c r="I331" s="33"/>
      <c r="J331" s="33"/>
      <c r="K331" s="33"/>
      <c r="L331" s="33"/>
      <c r="M331" s="33"/>
    </row>
    <row r="332" spans="1:13" ht="14.25" customHeight="1">
      <c r="A332" s="57">
        <v>501</v>
      </c>
      <c r="B332" s="128" t="s">
        <v>121</v>
      </c>
      <c r="C332" s="53">
        <v>180</v>
      </c>
      <c r="D332" s="36">
        <v>1.5</v>
      </c>
      <c r="E332" s="36">
        <v>0.1</v>
      </c>
      <c r="F332" s="36">
        <v>21</v>
      </c>
      <c r="G332" s="307">
        <v>89</v>
      </c>
      <c r="H332" s="406"/>
      <c r="I332" s="36">
        <v>0.04</v>
      </c>
      <c r="J332" s="36">
        <v>10</v>
      </c>
      <c r="K332" s="36">
        <v>0.05</v>
      </c>
      <c r="L332" s="36">
        <v>8</v>
      </c>
      <c r="M332" s="36">
        <v>0.6</v>
      </c>
    </row>
    <row r="333" spans="1:13" ht="12.75" customHeight="1">
      <c r="A333" s="74"/>
      <c r="B333" s="237" t="s">
        <v>32</v>
      </c>
      <c r="C333" s="238"/>
      <c r="D333" s="37">
        <f>D332</f>
        <v>1.5</v>
      </c>
      <c r="E333" s="37">
        <f>E332</f>
        <v>0.1</v>
      </c>
      <c r="F333" s="37">
        <f>F332</f>
        <v>21</v>
      </c>
      <c r="G333" s="190">
        <f>G332</f>
        <v>89</v>
      </c>
      <c r="H333" s="277"/>
      <c r="I333" s="38">
        <f>I332</f>
        <v>0.04</v>
      </c>
      <c r="J333" s="38">
        <f>J332</f>
        <v>10</v>
      </c>
      <c r="K333" s="38">
        <f>K332</f>
        <v>0.05</v>
      </c>
      <c r="L333" s="38">
        <f>L332</f>
        <v>8</v>
      </c>
      <c r="M333" s="38">
        <f>M332</f>
        <v>0.6</v>
      </c>
    </row>
    <row r="334" spans="1:13" ht="15" customHeight="1">
      <c r="A334" s="180" t="s">
        <v>39</v>
      </c>
      <c r="B334" s="237"/>
      <c r="C334" s="238"/>
      <c r="D334" s="49"/>
      <c r="E334" s="49"/>
      <c r="F334" s="49"/>
      <c r="G334" s="81">
        <v>0.05</v>
      </c>
      <c r="H334" s="73"/>
      <c r="I334" s="73"/>
      <c r="J334" s="73"/>
      <c r="K334" s="73"/>
      <c r="L334" s="73"/>
      <c r="M334" s="73"/>
    </row>
    <row r="335" spans="1:13" ht="24.75" customHeight="1">
      <c r="A335" s="84"/>
      <c r="B335" s="83"/>
      <c r="C335" s="21" t="s">
        <v>61</v>
      </c>
      <c r="D335" s="7"/>
      <c r="E335" s="7"/>
      <c r="F335" s="7"/>
      <c r="G335" s="7"/>
      <c r="H335" s="42"/>
      <c r="I335" s="73"/>
      <c r="J335" s="73"/>
      <c r="K335" s="73"/>
      <c r="L335" s="73"/>
      <c r="M335" s="73"/>
    </row>
    <row r="336" spans="1:13" ht="14.25" customHeight="1">
      <c r="A336" s="112">
        <v>157</v>
      </c>
      <c r="B336" s="141" t="s">
        <v>147</v>
      </c>
      <c r="C336" s="146">
        <v>50</v>
      </c>
      <c r="D336" s="58">
        <v>0.66</v>
      </c>
      <c r="E336" s="58">
        <v>0.12</v>
      </c>
      <c r="F336" s="58">
        <v>2.76</v>
      </c>
      <c r="G336" s="257">
        <v>14.76</v>
      </c>
      <c r="H336" s="187"/>
      <c r="I336" s="60">
        <v>0.05</v>
      </c>
      <c r="J336" s="60">
        <v>3</v>
      </c>
      <c r="K336" s="60">
        <v>0.01</v>
      </c>
      <c r="L336" s="60">
        <v>8.4</v>
      </c>
      <c r="M336" s="60">
        <v>0.9</v>
      </c>
    </row>
    <row r="337" spans="1:13" ht="12.75" customHeight="1">
      <c r="A337" s="178">
        <v>115</v>
      </c>
      <c r="B337" s="340" t="s">
        <v>128</v>
      </c>
      <c r="C337" s="222">
        <v>180</v>
      </c>
      <c r="D337" s="200">
        <v>1.25</v>
      </c>
      <c r="E337" s="200">
        <v>0.25</v>
      </c>
      <c r="F337" s="200">
        <v>0.32</v>
      </c>
      <c r="G337" s="231">
        <v>258.3</v>
      </c>
      <c r="H337" s="232"/>
      <c r="I337" s="222">
        <v>0.09</v>
      </c>
      <c r="J337" s="222">
        <v>0.25</v>
      </c>
      <c r="K337" s="222">
        <v>0.05</v>
      </c>
      <c r="L337" s="222">
        <v>9.43</v>
      </c>
      <c r="M337" s="222">
        <v>0.55</v>
      </c>
    </row>
    <row r="338" spans="1:13" ht="5.25" customHeight="1">
      <c r="A338" s="292"/>
      <c r="B338" s="341"/>
      <c r="C338" s="229"/>
      <c r="D338" s="201"/>
      <c r="E338" s="201"/>
      <c r="F338" s="201"/>
      <c r="G338" s="268"/>
      <c r="H338" s="269"/>
      <c r="I338" s="229"/>
      <c r="J338" s="229"/>
      <c r="K338" s="229"/>
      <c r="L338" s="229"/>
      <c r="M338" s="229"/>
    </row>
    <row r="339" spans="1:13" ht="11.25" customHeight="1" hidden="1">
      <c r="A339" s="292"/>
      <c r="B339" s="341"/>
      <c r="C339" s="229"/>
      <c r="D339" s="201"/>
      <c r="E339" s="201"/>
      <c r="F339" s="201"/>
      <c r="G339" s="268"/>
      <c r="H339" s="269"/>
      <c r="I339" s="229"/>
      <c r="J339" s="229"/>
      <c r="K339" s="229"/>
      <c r="L339" s="229"/>
      <c r="M339" s="229"/>
    </row>
    <row r="340" spans="1:13" ht="13.5" customHeight="1" hidden="1">
      <c r="A340" s="292"/>
      <c r="B340" s="341"/>
      <c r="C340" s="229"/>
      <c r="D340" s="201"/>
      <c r="E340" s="201"/>
      <c r="F340" s="201"/>
      <c r="G340" s="268"/>
      <c r="H340" s="269"/>
      <c r="I340" s="229"/>
      <c r="J340" s="229"/>
      <c r="K340" s="229"/>
      <c r="L340" s="229"/>
      <c r="M340" s="229"/>
    </row>
    <row r="341" spans="1:13" ht="12" customHeight="1" hidden="1">
      <c r="A341" s="292"/>
      <c r="B341" s="341"/>
      <c r="C341" s="229"/>
      <c r="D341" s="201"/>
      <c r="E341" s="201"/>
      <c r="F341" s="201"/>
      <c r="G341" s="268"/>
      <c r="H341" s="269"/>
      <c r="I341" s="229"/>
      <c r="J341" s="229"/>
      <c r="K341" s="229"/>
      <c r="L341" s="229"/>
      <c r="M341" s="229"/>
    </row>
    <row r="342" spans="1:13" ht="12.75" customHeight="1" hidden="1">
      <c r="A342" s="292"/>
      <c r="B342" s="341"/>
      <c r="C342" s="229"/>
      <c r="D342" s="201"/>
      <c r="E342" s="201"/>
      <c r="F342" s="201"/>
      <c r="G342" s="268"/>
      <c r="H342" s="269"/>
      <c r="I342" s="229"/>
      <c r="J342" s="229"/>
      <c r="K342" s="229"/>
      <c r="L342" s="229"/>
      <c r="M342" s="229"/>
    </row>
    <row r="343" spans="1:13" ht="11.25" customHeight="1" hidden="1">
      <c r="A343" s="292"/>
      <c r="B343" s="341"/>
      <c r="C343" s="229"/>
      <c r="D343" s="201"/>
      <c r="E343" s="201"/>
      <c r="F343" s="201"/>
      <c r="G343" s="268"/>
      <c r="H343" s="269"/>
      <c r="I343" s="229"/>
      <c r="J343" s="229"/>
      <c r="K343" s="229"/>
      <c r="L343" s="229"/>
      <c r="M343" s="229"/>
    </row>
    <row r="344" spans="1:13" ht="12.75" customHeight="1">
      <c r="A344" s="178">
        <v>328</v>
      </c>
      <c r="B344" s="210" t="s">
        <v>181</v>
      </c>
      <c r="C344" s="259">
        <v>200</v>
      </c>
      <c r="D344" s="200">
        <v>7.05</v>
      </c>
      <c r="E344" s="200">
        <v>5.6</v>
      </c>
      <c r="F344" s="200">
        <v>0.31</v>
      </c>
      <c r="G344" s="231">
        <v>79.84</v>
      </c>
      <c r="H344" s="232"/>
      <c r="I344" s="200">
        <v>0.02</v>
      </c>
      <c r="J344" s="200">
        <v>0.21</v>
      </c>
      <c r="K344" s="200">
        <v>0.04</v>
      </c>
      <c r="L344" s="200">
        <v>4.38</v>
      </c>
      <c r="M344" s="200">
        <v>0.76</v>
      </c>
    </row>
    <row r="345" spans="1:13" ht="3.75" customHeight="1">
      <c r="A345" s="179"/>
      <c r="B345" s="211"/>
      <c r="C345" s="260"/>
      <c r="D345" s="201"/>
      <c r="E345" s="201"/>
      <c r="F345" s="201"/>
      <c r="G345" s="268"/>
      <c r="H345" s="269"/>
      <c r="I345" s="201"/>
      <c r="J345" s="201"/>
      <c r="K345" s="201"/>
      <c r="L345" s="201"/>
      <c r="M345" s="201"/>
    </row>
    <row r="346" spans="1:13" ht="12.75" customHeight="1" hidden="1">
      <c r="A346" s="179"/>
      <c r="B346" s="211"/>
      <c r="C346" s="260"/>
      <c r="D346" s="201"/>
      <c r="E346" s="201"/>
      <c r="F346" s="201"/>
      <c r="G346" s="268"/>
      <c r="H346" s="269"/>
      <c r="I346" s="201"/>
      <c r="J346" s="201"/>
      <c r="K346" s="201"/>
      <c r="L346" s="201"/>
      <c r="M346" s="201"/>
    </row>
    <row r="347" spans="1:13" ht="12.75" customHeight="1" hidden="1">
      <c r="A347" s="179"/>
      <c r="B347" s="211"/>
      <c r="C347" s="260"/>
      <c r="D347" s="201"/>
      <c r="E347" s="201"/>
      <c r="F347" s="201"/>
      <c r="G347" s="268"/>
      <c r="H347" s="269"/>
      <c r="I347" s="201"/>
      <c r="J347" s="201"/>
      <c r="K347" s="201"/>
      <c r="L347" s="201"/>
      <c r="M347" s="201"/>
    </row>
    <row r="348" spans="1:13" ht="12.75" customHeight="1">
      <c r="A348" s="178">
        <v>496</v>
      </c>
      <c r="B348" s="210" t="s">
        <v>129</v>
      </c>
      <c r="C348" s="259">
        <v>180</v>
      </c>
      <c r="D348" s="259">
        <v>9.45</v>
      </c>
      <c r="E348" s="259">
        <v>10.19</v>
      </c>
      <c r="F348" s="259">
        <v>6.64</v>
      </c>
      <c r="G348" s="289">
        <v>156.06</v>
      </c>
      <c r="H348" s="278"/>
      <c r="I348" s="259">
        <v>0.05</v>
      </c>
      <c r="J348" s="200">
        <v>0</v>
      </c>
      <c r="K348" s="200">
        <v>0.08</v>
      </c>
      <c r="L348" s="200">
        <v>9</v>
      </c>
      <c r="M348" s="200">
        <v>0.91</v>
      </c>
    </row>
    <row r="349" spans="1:13" ht="3.75" customHeight="1">
      <c r="A349" s="228"/>
      <c r="B349" s="234"/>
      <c r="C349" s="280"/>
      <c r="D349" s="233"/>
      <c r="E349" s="260"/>
      <c r="F349" s="260"/>
      <c r="G349" s="290"/>
      <c r="H349" s="279"/>
      <c r="I349" s="233"/>
      <c r="J349" s="287"/>
      <c r="K349" s="287"/>
      <c r="L349" s="287"/>
      <c r="M349" s="287"/>
    </row>
    <row r="350" spans="1:13" ht="12.75" customHeight="1" hidden="1">
      <c r="A350" s="228"/>
      <c r="B350" s="234"/>
      <c r="C350" s="280"/>
      <c r="D350" s="233"/>
      <c r="E350" s="260"/>
      <c r="F350" s="260"/>
      <c r="G350" s="290"/>
      <c r="H350" s="279"/>
      <c r="I350" s="233"/>
      <c r="J350" s="287"/>
      <c r="K350" s="287"/>
      <c r="L350" s="287"/>
      <c r="M350" s="287"/>
    </row>
    <row r="351" spans="1:13" ht="12.75" customHeight="1" hidden="1">
      <c r="A351" s="228"/>
      <c r="B351" s="234"/>
      <c r="C351" s="280"/>
      <c r="D351" s="233"/>
      <c r="E351" s="260"/>
      <c r="F351" s="260"/>
      <c r="G351" s="290"/>
      <c r="H351" s="279"/>
      <c r="I351" s="233"/>
      <c r="J351" s="287"/>
      <c r="K351" s="287"/>
      <c r="L351" s="287"/>
      <c r="M351" s="287"/>
    </row>
    <row r="352" spans="1:13" ht="12.75" customHeight="1" hidden="1">
      <c r="A352" s="228"/>
      <c r="B352" s="234"/>
      <c r="C352" s="280"/>
      <c r="D352" s="233"/>
      <c r="E352" s="260"/>
      <c r="F352" s="260"/>
      <c r="G352" s="290"/>
      <c r="H352" s="279"/>
      <c r="I352" s="233"/>
      <c r="J352" s="287"/>
      <c r="K352" s="287"/>
      <c r="L352" s="287"/>
      <c r="M352" s="287"/>
    </row>
    <row r="353" spans="1:13" ht="12.75" customHeight="1" hidden="1">
      <c r="A353" s="224"/>
      <c r="B353" s="212"/>
      <c r="C353" s="281"/>
      <c r="D353" s="223"/>
      <c r="E353" s="291"/>
      <c r="F353" s="291"/>
      <c r="G353" s="266"/>
      <c r="H353" s="267"/>
      <c r="I353" s="223"/>
      <c r="J353" s="288"/>
      <c r="K353" s="288"/>
      <c r="L353" s="288"/>
      <c r="M353" s="288"/>
    </row>
    <row r="354" spans="1:13" ht="15" customHeight="1">
      <c r="A354" s="166">
        <v>574</v>
      </c>
      <c r="B354" s="103" t="s">
        <v>83</v>
      </c>
      <c r="C354" s="128">
        <v>40</v>
      </c>
      <c r="D354" s="58">
        <v>5.7</v>
      </c>
      <c r="E354" s="58">
        <v>1.4</v>
      </c>
      <c r="F354" s="61">
        <v>44.5</v>
      </c>
      <c r="G354" s="257">
        <v>201</v>
      </c>
      <c r="H354" s="258"/>
      <c r="I354" s="59">
        <v>0.28</v>
      </c>
      <c r="J354" s="60"/>
      <c r="K354" s="60"/>
      <c r="L354" s="60">
        <v>35.6</v>
      </c>
      <c r="M354" s="60">
        <v>4.5</v>
      </c>
    </row>
    <row r="355" spans="1:13" ht="14.25" customHeight="1">
      <c r="A355" s="57"/>
      <c r="B355" s="103"/>
      <c r="C355" s="129"/>
      <c r="D355" s="60"/>
      <c r="E355" s="60"/>
      <c r="F355" s="60"/>
      <c r="G355" s="186"/>
      <c r="H355" s="187"/>
      <c r="I355" s="60"/>
      <c r="J355" s="60"/>
      <c r="K355" s="60"/>
      <c r="L355" s="60"/>
      <c r="M355" s="60"/>
    </row>
    <row r="356" spans="1:13" ht="18" customHeight="1" hidden="1">
      <c r="A356" s="18"/>
      <c r="B356" s="86" t="s">
        <v>15</v>
      </c>
      <c r="C356" s="57">
        <v>50</v>
      </c>
      <c r="D356" s="60">
        <v>4.05</v>
      </c>
      <c r="E356" s="60">
        <v>0.6</v>
      </c>
      <c r="F356" s="60">
        <v>21</v>
      </c>
      <c r="G356" s="186">
        <v>101.5</v>
      </c>
      <c r="H356" s="187"/>
      <c r="I356" s="60">
        <v>0.21</v>
      </c>
      <c r="J356" s="60"/>
      <c r="K356" s="60"/>
      <c r="L356" s="60">
        <v>3.7</v>
      </c>
      <c r="M356" s="60">
        <v>2.8</v>
      </c>
    </row>
    <row r="357" spans="1:13" ht="14.25" customHeight="1">
      <c r="A357" s="343" t="s">
        <v>18</v>
      </c>
      <c r="B357" s="187"/>
      <c r="C357" s="164">
        <f>SUM(C336:C355)</f>
        <v>650</v>
      </c>
      <c r="D357" s="66">
        <f>SUM(D336:D356)</f>
        <v>28.16</v>
      </c>
      <c r="E357" s="66">
        <f>SUM(E336:E356)</f>
        <v>18.16</v>
      </c>
      <c r="F357" s="66">
        <f>SUM(F336:F356)</f>
        <v>75.53</v>
      </c>
      <c r="G357" s="188">
        <f>SUM(G336:H355)</f>
        <v>709.96</v>
      </c>
      <c r="H357" s="189"/>
      <c r="I357" s="66">
        <f>SUM(I336:I356)</f>
        <v>0.7000000000000001</v>
      </c>
      <c r="J357" s="66">
        <f>SUM(J336:J356)</f>
        <v>3.46</v>
      </c>
      <c r="K357" s="66">
        <f>SUM(K336:K356)</f>
        <v>0.18</v>
      </c>
      <c r="L357" s="66">
        <f>SUM(L336:L356)</f>
        <v>70.51</v>
      </c>
      <c r="M357" s="66">
        <f>SUM(M336:M356)</f>
        <v>10.42</v>
      </c>
    </row>
    <row r="358" spans="1:13" ht="15" customHeight="1">
      <c r="A358" s="343" t="s">
        <v>25</v>
      </c>
      <c r="B358" s="344"/>
      <c r="C358" s="401"/>
      <c r="D358" s="24"/>
      <c r="E358" s="24"/>
      <c r="F358" s="24"/>
      <c r="G358" s="93">
        <v>0.36</v>
      </c>
      <c r="H358" s="95"/>
      <c r="I358" s="96"/>
      <c r="J358" s="96"/>
      <c r="K358" s="96"/>
      <c r="L358" s="96"/>
      <c r="M358" s="96"/>
    </row>
    <row r="359" spans="1:13" ht="19.5" customHeight="1">
      <c r="A359" s="68"/>
      <c r="B359" s="68"/>
      <c r="C359" s="261" t="s">
        <v>189</v>
      </c>
      <c r="D359" s="409"/>
      <c r="E359" s="409"/>
      <c r="F359" s="409"/>
      <c r="G359" s="409"/>
      <c r="H359" s="113"/>
      <c r="I359" s="69"/>
      <c r="J359" s="69"/>
      <c r="K359" s="69"/>
      <c r="L359" s="69"/>
      <c r="M359" s="69"/>
    </row>
    <row r="360" spans="1:13" ht="25.5" customHeight="1">
      <c r="A360" s="219">
        <v>189</v>
      </c>
      <c r="B360" s="210" t="s">
        <v>149</v>
      </c>
      <c r="C360" s="213">
        <v>150</v>
      </c>
      <c r="D360" s="216">
        <v>6.98</v>
      </c>
      <c r="E360" s="216">
        <v>5.72</v>
      </c>
      <c r="F360" s="216">
        <v>17.3</v>
      </c>
      <c r="G360" s="203">
        <v>148.6</v>
      </c>
      <c r="H360" s="204"/>
      <c r="I360" s="200">
        <v>0.08</v>
      </c>
      <c r="J360" s="200">
        <v>4.54</v>
      </c>
      <c r="K360" s="200">
        <v>0.08</v>
      </c>
      <c r="L360" s="200">
        <v>55.32</v>
      </c>
      <c r="M360" s="200">
        <v>1.28</v>
      </c>
    </row>
    <row r="361" spans="1:13" ht="9.75" customHeight="1" hidden="1">
      <c r="A361" s="220"/>
      <c r="B361" s="211"/>
      <c r="C361" s="214"/>
      <c r="D361" s="217"/>
      <c r="E361" s="217"/>
      <c r="F361" s="217"/>
      <c r="G361" s="205"/>
      <c r="H361" s="206"/>
      <c r="I361" s="201"/>
      <c r="J361" s="201"/>
      <c r="K361" s="201"/>
      <c r="L361" s="201"/>
      <c r="M361" s="201"/>
    </row>
    <row r="362" spans="1:13" ht="13.5" customHeight="1" hidden="1">
      <c r="A362" s="220"/>
      <c r="B362" s="211"/>
      <c r="C362" s="214"/>
      <c r="D362" s="217"/>
      <c r="E362" s="217"/>
      <c r="F362" s="217"/>
      <c r="G362" s="205"/>
      <c r="H362" s="206"/>
      <c r="I362" s="201"/>
      <c r="J362" s="201"/>
      <c r="K362" s="201"/>
      <c r="L362" s="201"/>
      <c r="M362" s="201"/>
    </row>
    <row r="363" spans="1:13" ht="13.5" customHeight="1" hidden="1">
      <c r="A363" s="220"/>
      <c r="B363" s="211"/>
      <c r="C363" s="214"/>
      <c r="D363" s="217"/>
      <c r="E363" s="217"/>
      <c r="F363" s="217"/>
      <c r="G363" s="205"/>
      <c r="H363" s="206"/>
      <c r="I363" s="201"/>
      <c r="J363" s="201"/>
      <c r="K363" s="201"/>
      <c r="L363" s="201"/>
      <c r="M363" s="201"/>
    </row>
    <row r="364" spans="1:13" ht="13.5" customHeight="1" hidden="1">
      <c r="A364" s="220"/>
      <c r="B364" s="211"/>
      <c r="C364" s="214"/>
      <c r="D364" s="217"/>
      <c r="E364" s="217"/>
      <c r="F364" s="217"/>
      <c r="G364" s="205"/>
      <c r="H364" s="206"/>
      <c r="I364" s="201"/>
      <c r="J364" s="201"/>
      <c r="K364" s="201"/>
      <c r="L364" s="201"/>
      <c r="M364" s="201"/>
    </row>
    <row r="365" spans="1:13" ht="13.5" customHeight="1" hidden="1">
      <c r="A365" s="220"/>
      <c r="B365" s="211"/>
      <c r="C365" s="214"/>
      <c r="D365" s="217"/>
      <c r="E365" s="217"/>
      <c r="F365" s="217"/>
      <c r="G365" s="205"/>
      <c r="H365" s="206"/>
      <c r="I365" s="201"/>
      <c r="J365" s="201"/>
      <c r="K365" s="201"/>
      <c r="L365" s="201"/>
      <c r="M365" s="201"/>
    </row>
    <row r="366" spans="1:13" ht="13.5" customHeight="1" hidden="1">
      <c r="A366" s="220"/>
      <c r="B366" s="211"/>
      <c r="C366" s="214"/>
      <c r="D366" s="217"/>
      <c r="E366" s="217"/>
      <c r="F366" s="217"/>
      <c r="G366" s="205"/>
      <c r="H366" s="206"/>
      <c r="I366" s="201"/>
      <c r="J366" s="201"/>
      <c r="K366" s="201"/>
      <c r="L366" s="201"/>
      <c r="M366" s="201"/>
    </row>
    <row r="367" spans="1:13" ht="3.75" customHeight="1">
      <c r="A367" s="220"/>
      <c r="B367" s="221"/>
      <c r="C367" s="214"/>
      <c r="D367" s="217"/>
      <c r="E367" s="217"/>
      <c r="F367" s="217"/>
      <c r="G367" s="205"/>
      <c r="H367" s="206"/>
      <c r="I367" s="201"/>
      <c r="J367" s="201"/>
      <c r="K367" s="201"/>
      <c r="L367" s="201"/>
      <c r="M367" s="201"/>
    </row>
    <row r="368" spans="1:13" ht="13.5" customHeight="1">
      <c r="A368" s="178">
        <v>457</v>
      </c>
      <c r="B368" s="222" t="s">
        <v>103</v>
      </c>
      <c r="C368" s="213">
        <v>180</v>
      </c>
      <c r="D368" s="216">
        <v>2.61</v>
      </c>
      <c r="E368" s="216">
        <v>0.45</v>
      </c>
      <c r="F368" s="216">
        <v>25.95</v>
      </c>
      <c r="G368" s="203">
        <v>118.29</v>
      </c>
      <c r="H368" s="204"/>
      <c r="I368" s="200">
        <v>0.03</v>
      </c>
      <c r="J368" s="200">
        <v>0.65</v>
      </c>
      <c r="K368" s="200">
        <v>0.07</v>
      </c>
      <c r="L368" s="200">
        <v>117.39</v>
      </c>
      <c r="M368" s="200">
        <v>0.51</v>
      </c>
    </row>
    <row r="369" spans="1:13" ht="3.75" customHeight="1">
      <c r="A369" s="179"/>
      <c r="B369" s="229"/>
      <c r="C369" s="214"/>
      <c r="D369" s="217"/>
      <c r="E369" s="217"/>
      <c r="F369" s="217"/>
      <c r="G369" s="205"/>
      <c r="H369" s="206"/>
      <c r="I369" s="201"/>
      <c r="J369" s="201"/>
      <c r="K369" s="201"/>
      <c r="L369" s="201"/>
      <c r="M369" s="201"/>
    </row>
    <row r="370" spans="1:13" ht="13.5" customHeight="1" hidden="1">
      <c r="A370" s="179"/>
      <c r="B370" s="229"/>
      <c r="C370" s="214"/>
      <c r="D370" s="217"/>
      <c r="E370" s="217"/>
      <c r="F370" s="217"/>
      <c r="G370" s="205"/>
      <c r="H370" s="206"/>
      <c r="I370" s="201"/>
      <c r="J370" s="201"/>
      <c r="K370" s="201"/>
      <c r="L370" s="201"/>
      <c r="M370" s="201"/>
    </row>
    <row r="371" spans="1:13" ht="13.5" customHeight="1" hidden="1">
      <c r="A371" s="209"/>
      <c r="B371" s="224"/>
      <c r="C371" s="215"/>
      <c r="D371" s="218"/>
      <c r="E371" s="218"/>
      <c r="F371" s="218"/>
      <c r="G371" s="207"/>
      <c r="H371" s="208"/>
      <c r="I371" s="202"/>
      <c r="J371" s="202"/>
      <c r="K371" s="202"/>
      <c r="L371" s="202"/>
      <c r="M371" s="202"/>
    </row>
    <row r="372" spans="1:13" ht="13.5" customHeight="1">
      <c r="A372" s="57">
        <v>82</v>
      </c>
      <c r="B372" s="103" t="s">
        <v>111</v>
      </c>
      <c r="C372" s="129">
        <v>200</v>
      </c>
      <c r="D372" s="60">
        <v>4.05</v>
      </c>
      <c r="E372" s="60">
        <v>0.6</v>
      </c>
      <c r="F372" s="60">
        <v>21</v>
      </c>
      <c r="G372" s="186">
        <v>101.5</v>
      </c>
      <c r="H372" s="187"/>
      <c r="I372" s="60">
        <v>0.21</v>
      </c>
      <c r="J372" s="60"/>
      <c r="K372" s="60"/>
      <c r="L372" s="60">
        <v>3.7</v>
      </c>
      <c r="M372" s="60">
        <v>2.8</v>
      </c>
    </row>
    <row r="373" spans="1:13" ht="13.5" customHeight="1">
      <c r="A373" s="183" t="s">
        <v>34</v>
      </c>
      <c r="B373" s="182"/>
      <c r="C373" s="153">
        <f>SUM(C360:C372)</f>
        <v>530</v>
      </c>
      <c r="D373" s="62">
        <f>SUM(D360:D372)</f>
        <v>13.64</v>
      </c>
      <c r="E373" s="62">
        <f>SUM(E360:E372)</f>
        <v>6.77</v>
      </c>
      <c r="F373" s="62">
        <f>SUM(F360:F372)</f>
        <v>64.25</v>
      </c>
      <c r="G373" s="195">
        <f>SUM(G360:H372)</f>
        <v>368.39</v>
      </c>
      <c r="H373" s="196"/>
      <c r="I373" s="63">
        <f>SUM(I360:I372)</f>
        <v>0.32</v>
      </c>
      <c r="J373" s="63">
        <f>SUM(J360:J372)</f>
        <v>5.19</v>
      </c>
      <c r="K373" s="63">
        <f>SUM(K360:K372)</f>
        <v>0.15000000000000002</v>
      </c>
      <c r="L373" s="63">
        <f>SUM(L360:L372)</f>
        <v>176.41</v>
      </c>
      <c r="M373" s="62">
        <f>SUM(M360:M372)</f>
        <v>4.59</v>
      </c>
    </row>
    <row r="374" spans="1:13" ht="13.5" customHeight="1">
      <c r="A374" s="183" t="s">
        <v>36</v>
      </c>
      <c r="B374" s="184"/>
      <c r="C374" s="184"/>
      <c r="D374" s="24"/>
      <c r="E374" s="24"/>
      <c r="F374" s="24"/>
      <c r="G374" s="116">
        <v>0.2</v>
      </c>
      <c r="H374" s="35"/>
      <c r="I374" s="75"/>
      <c r="J374" s="75"/>
      <c r="K374" s="75"/>
      <c r="L374" s="75"/>
      <c r="M374" s="75"/>
    </row>
    <row r="375" spans="1:13" ht="13.5" customHeight="1">
      <c r="A375" s="183" t="s">
        <v>35</v>
      </c>
      <c r="B375" s="184"/>
      <c r="C375" s="185"/>
      <c r="D375" s="66">
        <f>D329+D333+D357+D373</f>
        <v>53.21</v>
      </c>
      <c r="E375" s="66">
        <f>E329+E333+E357+E373</f>
        <v>37.53</v>
      </c>
      <c r="F375" s="66">
        <f>F329+F333+F357+F373</f>
        <v>212.35</v>
      </c>
      <c r="G375" s="188">
        <f>G329+G333+G357+G373</f>
        <v>1525.7199999999998</v>
      </c>
      <c r="H375" s="187"/>
      <c r="I375" s="67">
        <f>I329+I333+I357+I373</f>
        <v>1.2000000000000002</v>
      </c>
      <c r="J375" s="67">
        <f>J329+J333+J357+J373</f>
        <v>21.110000000000003</v>
      </c>
      <c r="K375" s="67">
        <f>K329+K333+K357+K373</f>
        <v>0.56</v>
      </c>
      <c r="L375" s="67">
        <f>L329+L333+L357+L373</f>
        <v>428.88</v>
      </c>
      <c r="M375" s="67">
        <f>M329+M333+M357+M373</f>
        <v>17.54</v>
      </c>
    </row>
    <row r="376" spans="1:13" ht="21.75" customHeight="1">
      <c r="A376" s="26"/>
      <c r="B376" s="19"/>
      <c r="C376" s="72" t="s">
        <v>62</v>
      </c>
      <c r="D376" s="7"/>
      <c r="E376" s="22"/>
      <c r="F376" s="22"/>
      <c r="G376" s="22"/>
      <c r="H376" s="19"/>
      <c r="I376" s="19"/>
      <c r="J376" s="19"/>
      <c r="K376" s="19"/>
      <c r="L376" s="19"/>
      <c r="M376" s="19"/>
    </row>
    <row r="377" spans="1:13" ht="12" customHeight="1">
      <c r="A377" s="178">
        <v>233</v>
      </c>
      <c r="B377" s="210" t="s">
        <v>131</v>
      </c>
      <c r="C377" s="259">
        <v>183</v>
      </c>
      <c r="D377" s="200">
        <v>5.46</v>
      </c>
      <c r="E377" s="200">
        <v>5.6</v>
      </c>
      <c r="F377" s="200">
        <v>2.73</v>
      </c>
      <c r="G377" s="231">
        <v>83.24</v>
      </c>
      <c r="H377" s="232"/>
      <c r="I377" s="200">
        <v>0.07</v>
      </c>
      <c r="J377" s="200">
        <v>0.97</v>
      </c>
      <c r="K377" s="200">
        <v>0.17</v>
      </c>
      <c r="L377" s="200">
        <v>44.49</v>
      </c>
      <c r="M377" s="200">
        <v>0.47</v>
      </c>
    </row>
    <row r="378" spans="1:13" ht="3.75" customHeight="1">
      <c r="A378" s="179"/>
      <c r="B378" s="211"/>
      <c r="C378" s="260"/>
      <c r="D378" s="201"/>
      <c r="E378" s="201"/>
      <c r="F378" s="201"/>
      <c r="G378" s="268"/>
      <c r="H378" s="269"/>
      <c r="I378" s="201"/>
      <c r="J378" s="201"/>
      <c r="K378" s="201"/>
      <c r="L378" s="201"/>
      <c r="M378" s="201"/>
    </row>
    <row r="379" spans="1:13" ht="12" customHeight="1" hidden="1">
      <c r="A379" s="179"/>
      <c r="B379" s="211"/>
      <c r="C379" s="260"/>
      <c r="D379" s="201"/>
      <c r="E379" s="201"/>
      <c r="F379" s="201"/>
      <c r="G379" s="268"/>
      <c r="H379" s="269"/>
      <c r="I379" s="201"/>
      <c r="J379" s="201"/>
      <c r="K379" s="201"/>
      <c r="L379" s="201"/>
      <c r="M379" s="201"/>
    </row>
    <row r="380" spans="1:13" ht="12.75" customHeight="1" hidden="1">
      <c r="A380" s="179"/>
      <c r="B380" s="211"/>
      <c r="C380" s="260"/>
      <c r="D380" s="201"/>
      <c r="E380" s="201"/>
      <c r="F380" s="201"/>
      <c r="G380" s="268"/>
      <c r="H380" s="269"/>
      <c r="I380" s="201"/>
      <c r="J380" s="201"/>
      <c r="K380" s="201"/>
      <c r="L380" s="201"/>
      <c r="M380" s="201"/>
    </row>
    <row r="381" spans="1:13" ht="11.25" customHeight="1">
      <c r="A381" s="178">
        <v>459</v>
      </c>
      <c r="B381" s="222" t="s">
        <v>144</v>
      </c>
      <c r="C381" s="210">
        <v>185</v>
      </c>
      <c r="D381" s="216">
        <v>2.61</v>
      </c>
      <c r="E381" s="216">
        <v>0.45</v>
      </c>
      <c r="F381" s="216">
        <v>25.95</v>
      </c>
      <c r="G381" s="203">
        <v>118.29</v>
      </c>
      <c r="H381" s="204"/>
      <c r="I381" s="200">
        <v>0.03</v>
      </c>
      <c r="J381" s="200">
        <v>0.65</v>
      </c>
      <c r="K381" s="200">
        <v>0.07</v>
      </c>
      <c r="L381" s="200">
        <v>117.39</v>
      </c>
      <c r="M381" s="200">
        <v>0.51</v>
      </c>
    </row>
    <row r="382" spans="1:13" ht="6" customHeight="1">
      <c r="A382" s="179"/>
      <c r="B382" s="229"/>
      <c r="C382" s="211"/>
      <c r="D382" s="217"/>
      <c r="E382" s="217"/>
      <c r="F382" s="217"/>
      <c r="G382" s="205"/>
      <c r="H382" s="206"/>
      <c r="I382" s="201"/>
      <c r="J382" s="201"/>
      <c r="K382" s="201"/>
      <c r="L382" s="201"/>
      <c r="M382" s="201"/>
    </row>
    <row r="383" spans="1:13" ht="12" customHeight="1" hidden="1">
      <c r="A383" s="179"/>
      <c r="B383" s="229"/>
      <c r="C383" s="211"/>
      <c r="D383" s="217"/>
      <c r="E383" s="217"/>
      <c r="F383" s="217"/>
      <c r="G383" s="205"/>
      <c r="H383" s="206"/>
      <c r="I383" s="201"/>
      <c r="J383" s="201"/>
      <c r="K383" s="201"/>
      <c r="L383" s="201"/>
      <c r="M383" s="201"/>
    </row>
    <row r="384" spans="1:13" ht="12.75" customHeight="1" hidden="1">
      <c r="A384" s="209"/>
      <c r="B384" s="224"/>
      <c r="C384" s="221"/>
      <c r="D384" s="218"/>
      <c r="E384" s="218"/>
      <c r="F384" s="218"/>
      <c r="G384" s="207"/>
      <c r="H384" s="208"/>
      <c r="I384" s="202"/>
      <c r="J384" s="202"/>
      <c r="K384" s="202"/>
      <c r="L384" s="202"/>
      <c r="M384" s="202"/>
    </row>
    <row r="385" spans="1:13" ht="12" customHeight="1">
      <c r="A385" s="242">
        <v>64</v>
      </c>
      <c r="B385" s="210" t="s">
        <v>179</v>
      </c>
      <c r="C385" s="247" t="s">
        <v>170</v>
      </c>
      <c r="D385" s="200">
        <v>1.68</v>
      </c>
      <c r="E385" s="200">
        <v>3.98</v>
      </c>
      <c r="F385" s="200">
        <v>32.41</v>
      </c>
      <c r="G385" s="231">
        <v>172.14</v>
      </c>
      <c r="H385" s="232"/>
      <c r="I385" s="222">
        <v>0.03</v>
      </c>
      <c r="J385" s="222">
        <v>0.06</v>
      </c>
      <c r="K385" s="222">
        <v>0.01</v>
      </c>
      <c r="L385" s="200">
        <v>8.8</v>
      </c>
      <c r="M385" s="222">
        <v>0.58</v>
      </c>
    </row>
    <row r="386" spans="1:13" ht="3.75" customHeight="1">
      <c r="A386" s="243"/>
      <c r="B386" s="211"/>
      <c r="C386" s="248"/>
      <c r="D386" s="226"/>
      <c r="E386" s="226"/>
      <c r="F386" s="226"/>
      <c r="G386" s="282"/>
      <c r="H386" s="283"/>
      <c r="I386" s="228"/>
      <c r="J386" s="228"/>
      <c r="K386" s="228"/>
      <c r="L386" s="255"/>
      <c r="M386" s="228"/>
    </row>
    <row r="387" spans="1:13" ht="12" customHeight="1" hidden="1">
      <c r="A387" s="244"/>
      <c r="B387" s="227"/>
      <c r="C387" s="410"/>
      <c r="D387" s="227"/>
      <c r="E387" s="227"/>
      <c r="F387" s="227"/>
      <c r="G387" s="284"/>
      <c r="H387" s="285"/>
      <c r="I387" s="224"/>
      <c r="J387" s="224"/>
      <c r="K387" s="224"/>
      <c r="L387" s="256"/>
      <c r="M387" s="224"/>
    </row>
    <row r="388" spans="1:13" ht="13.5" customHeight="1">
      <c r="A388" s="252" t="s">
        <v>20</v>
      </c>
      <c r="B388" s="187"/>
      <c r="C388" s="164">
        <v>403</v>
      </c>
      <c r="D388" s="66">
        <f>SUM(D377:D387)</f>
        <v>9.75</v>
      </c>
      <c r="E388" s="66">
        <f>SUM(E377:E387)</f>
        <v>10.03</v>
      </c>
      <c r="F388" s="66">
        <f>SUM(F377:F387)</f>
        <v>61.089999999999996</v>
      </c>
      <c r="G388" s="188">
        <f>SUM(G377:H387)</f>
        <v>373.66999999999996</v>
      </c>
      <c r="H388" s="189"/>
      <c r="I388" s="66">
        <f>SUM(I377:I387)</f>
        <v>0.13</v>
      </c>
      <c r="J388" s="66">
        <f>SUM(J377:J387)</f>
        <v>1.6800000000000002</v>
      </c>
      <c r="K388" s="66">
        <f>SUM(K377:K387)</f>
        <v>0.25</v>
      </c>
      <c r="L388" s="66">
        <f>SUM(L377:L387)</f>
        <v>170.68</v>
      </c>
      <c r="M388" s="66">
        <f>SUM(M377:M387)</f>
        <v>1.56</v>
      </c>
    </row>
    <row r="389" spans="1:13" ht="14.25" customHeight="1">
      <c r="A389" s="252" t="s">
        <v>24</v>
      </c>
      <c r="B389" s="253"/>
      <c r="C389" s="401"/>
      <c r="D389" s="9"/>
      <c r="E389" s="9"/>
      <c r="F389" s="9"/>
      <c r="G389" s="93">
        <v>0.21</v>
      </c>
      <c r="H389" s="94"/>
      <c r="I389" s="10"/>
      <c r="J389" s="10"/>
      <c r="K389" s="10"/>
      <c r="L389" s="10"/>
      <c r="M389" s="10"/>
    </row>
    <row r="390" spans="1:13" ht="20.25" customHeight="1">
      <c r="A390" s="84"/>
      <c r="B390" s="83"/>
      <c r="C390" s="21" t="s">
        <v>64</v>
      </c>
      <c r="D390" s="7"/>
      <c r="E390" s="7"/>
      <c r="F390" s="7"/>
      <c r="G390" s="7"/>
      <c r="H390" s="34"/>
      <c r="I390" s="33"/>
      <c r="J390" s="33"/>
      <c r="K390" s="33"/>
      <c r="L390" s="33"/>
      <c r="M390" s="33"/>
    </row>
    <row r="391" spans="1:13" ht="14.25" customHeight="1">
      <c r="A391" s="57">
        <v>501</v>
      </c>
      <c r="B391" s="128" t="s">
        <v>121</v>
      </c>
      <c r="C391" s="53">
        <v>180</v>
      </c>
      <c r="D391" s="36">
        <v>1.5</v>
      </c>
      <c r="E391" s="36">
        <v>0.1</v>
      </c>
      <c r="F391" s="36">
        <v>21</v>
      </c>
      <c r="G391" s="307">
        <v>89</v>
      </c>
      <c r="H391" s="406"/>
      <c r="I391" s="36">
        <v>0.04</v>
      </c>
      <c r="J391" s="36">
        <v>10</v>
      </c>
      <c r="K391" s="36">
        <v>0.05</v>
      </c>
      <c r="L391" s="36">
        <v>8</v>
      </c>
      <c r="M391" s="36">
        <v>0.6</v>
      </c>
    </row>
    <row r="392" spans="1:13" ht="14.25" customHeight="1">
      <c r="A392" s="20"/>
      <c r="B392" s="237" t="s">
        <v>32</v>
      </c>
      <c r="C392" s="238"/>
      <c r="D392" s="37">
        <f>SUM(D391:D391)</f>
        <v>1.5</v>
      </c>
      <c r="E392" s="37">
        <f>SUM(E391:E391)</f>
        <v>0.1</v>
      </c>
      <c r="F392" s="37">
        <f>SUM(F391:F391)</f>
        <v>21</v>
      </c>
      <c r="G392" s="190">
        <f>SUM(G391:H391)</f>
        <v>89</v>
      </c>
      <c r="H392" s="277"/>
      <c r="I392" s="37">
        <f>SUM(I391:I391)</f>
        <v>0.04</v>
      </c>
      <c r="J392" s="37">
        <f>SUM(J391:J391)</f>
        <v>10</v>
      </c>
      <c r="K392" s="37">
        <f>SUM(K391:K391)</f>
        <v>0.05</v>
      </c>
      <c r="L392" s="37">
        <f>SUM(L391:L391)</f>
        <v>8</v>
      </c>
      <c r="M392" s="37">
        <f>SUM(M391:M391)</f>
        <v>0.6</v>
      </c>
    </row>
    <row r="393" spans="1:13" ht="14.25" customHeight="1">
      <c r="A393" s="180" t="s">
        <v>39</v>
      </c>
      <c r="B393" s="181"/>
      <c r="C393" s="181"/>
      <c r="D393" s="49"/>
      <c r="E393" s="49"/>
      <c r="F393" s="49"/>
      <c r="G393" s="80">
        <v>0.05</v>
      </c>
      <c r="H393" s="42"/>
      <c r="I393" s="73"/>
      <c r="J393" s="73"/>
      <c r="K393" s="73"/>
      <c r="L393" s="73"/>
      <c r="M393" s="73"/>
    </row>
    <row r="394" spans="1:13" ht="21.75" customHeight="1">
      <c r="A394" s="68"/>
      <c r="B394" s="68"/>
      <c r="C394" s="286" t="s">
        <v>63</v>
      </c>
      <c r="D394" s="407"/>
      <c r="E394" s="407"/>
      <c r="F394" s="407"/>
      <c r="G394" s="407"/>
      <c r="H394" s="69"/>
      <c r="I394" s="69"/>
      <c r="J394" s="69"/>
      <c r="K394" s="69"/>
      <c r="L394" s="69"/>
      <c r="M394" s="69"/>
    </row>
    <row r="395" spans="1:13" ht="12.75" customHeight="1">
      <c r="A395" s="178">
        <v>148</v>
      </c>
      <c r="B395" s="210" t="s">
        <v>150</v>
      </c>
      <c r="C395" s="210">
        <v>50</v>
      </c>
      <c r="D395" s="210">
        <v>0.96</v>
      </c>
      <c r="E395" s="210">
        <v>5.45</v>
      </c>
      <c r="F395" s="210">
        <v>1.95</v>
      </c>
      <c r="G395" s="203">
        <v>66.9</v>
      </c>
      <c r="H395" s="278"/>
      <c r="I395" s="200">
        <v>0.01</v>
      </c>
      <c r="J395" s="200">
        <v>8.75</v>
      </c>
      <c r="K395" s="200">
        <v>0.01</v>
      </c>
      <c r="L395" s="200">
        <v>22.67</v>
      </c>
      <c r="M395" s="200">
        <v>0.34</v>
      </c>
    </row>
    <row r="396" spans="1:13" ht="1.5" customHeight="1">
      <c r="A396" s="179"/>
      <c r="B396" s="211"/>
      <c r="C396" s="211"/>
      <c r="D396" s="211"/>
      <c r="E396" s="211"/>
      <c r="F396" s="211"/>
      <c r="G396" s="205"/>
      <c r="H396" s="279"/>
      <c r="I396" s="201"/>
      <c r="J396" s="201"/>
      <c r="K396" s="201"/>
      <c r="L396" s="201"/>
      <c r="M396" s="201"/>
    </row>
    <row r="397" spans="1:13" ht="12" customHeight="1" hidden="1">
      <c r="A397" s="179"/>
      <c r="B397" s="211"/>
      <c r="C397" s="211"/>
      <c r="D397" s="211"/>
      <c r="E397" s="211"/>
      <c r="F397" s="211"/>
      <c r="G397" s="205"/>
      <c r="H397" s="279"/>
      <c r="I397" s="201"/>
      <c r="J397" s="201"/>
      <c r="K397" s="201"/>
      <c r="L397" s="201"/>
      <c r="M397" s="201"/>
    </row>
    <row r="398" spans="1:13" ht="11.25" customHeight="1">
      <c r="A398" s="178">
        <v>95</v>
      </c>
      <c r="B398" s="210" t="s">
        <v>151</v>
      </c>
      <c r="C398" s="210">
        <v>180</v>
      </c>
      <c r="D398" s="216">
        <v>2.99</v>
      </c>
      <c r="E398" s="216">
        <v>3.38</v>
      </c>
      <c r="F398" s="216">
        <v>7.44</v>
      </c>
      <c r="G398" s="203">
        <v>72.16</v>
      </c>
      <c r="H398" s="204"/>
      <c r="I398" s="200">
        <v>0.09</v>
      </c>
      <c r="J398" s="200">
        <v>4.6</v>
      </c>
      <c r="K398" s="200">
        <v>0.05</v>
      </c>
      <c r="L398" s="200">
        <v>17.78</v>
      </c>
      <c r="M398" s="200">
        <v>0.72</v>
      </c>
    </row>
    <row r="399" spans="1:13" ht="5.25" customHeight="1">
      <c r="A399" s="179"/>
      <c r="B399" s="211"/>
      <c r="C399" s="211"/>
      <c r="D399" s="217"/>
      <c r="E399" s="217"/>
      <c r="F399" s="217"/>
      <c r="G399" s="205"/>
      <c r="H399" s="206"/>
      <c r="I399" s="201"/>
      <c r="J399" s="201"/>
      <c r="K399" s="201"/>
      <c r="L399" s="201"/>
      <c r="M399" s="201"/>
    </row>
    <row r="400" spans="1:13" ht="12.75" customHeight="1" hidden="1">
      <c r="A400" s="179"/>
      <c r="B400" s="211"/>
      <c r="C400" s="211"/>
      <c r="D400" s="217"/>
      <c r="E400" s="217"/>
      <c r="F400" s="217"/>
      <c r="G400" s="205"/>
      <c r="H400" s="206"/>
      <c r="I400" s="201"/>
      <c r="J400" s="201"/>
      <c r="K400" s="201"/>
      <c r="L400" s="201"/>
      <c r="M400" s="201"/>
    </row>
    <row r="401" spans="1:13" ht="12" customHeight="1" hidden="1">
      <c r="A401" s="179"/>
      <c r="B401" s="211"/>
      <c r="C401" s="211"/>
      <c r="D401" s="217"/>
      <c r="E401" s="217"/>
      <c r="F401" s="217"/>
      <c r="G401" s="205"/>
      <c r="H401" s="206"/>
      <c r="I401" s="201"/>
      <c r="J401" s="201"/>
      <c r="K401" s="201"/>
      <c r="L401" s="201"/>
      <c r="M401" s="201"/>
    </row>
    <row r="402" spans="1:13" ht="12" customHeight="1" hidden="1">
      <c r="A402" s="179"/>
      <c r="B402" s="211"/>
      <c r="C402" s="211"/>
      <c r="D402" s="217"/>
      <c r="E402" s="217"/>
      <c r="F402" s="217"/>
      <c r="G402" s="205"/>
      <c r="H402" s="206"/>
      <c r="I402" s="201"/>
      <c r="J402" s="201"/>
      <c r="K402" s="201"/>
      <c r="L402" s="201"/>
      <c r="M402" s="201"/>
    </row>
    <row r="403" spans="1:13" ht="12" customHeight="1" hidden="1">
      <c r="A403" s="179"/>
      <c r="B403" s="211"/>
      <c r="C403" s="211"/>
      <c r="D403" s="217"/>
      <c r="E403" s="217"/>
      <c r="F403" s="217"/>
      <c r="G403" s="205"/>
      <c r="H403" s="206"/>
      <c r="I403" s="201"/>
      <c r="J403" s="201"/>
      <c r="K403" s="201"/>
      <c r="L403" s="201"/>
      <c r="M403" s="201"/>
    </row>
    <row r="404" spans="1:13" ht="12" customHeight="1" hidden="1">
      <c r="A404" s="179"/>
      <c r="B404" s="211"/>
      <c r="C404" s="211"/>
      <c r="D404" s="217"/>
      <c r="E404" s="217"/>
      <c r="F404" s="217"/>
      <c r="G404" s="205"/>
      <c r="H404" s="206"/>
      <c r="I404" s="201"/>
      <c r="J404" s="201"/>
      <c r="K404" s="201"/>
      <c r="L404" s="201"/>
      <c r="M404" s="201"/>
    </row>
    <row r="405" spans="1:13" ht="11.25" customHeight="1">
      <c r="A405" s="178">
        <v>349</v>
      </c>
      <c r="B405" s="210" t="s">
        <v>134</v>
      </c>
      <c r="C405" s="222">
        <v>70</v>
      </c>
      <c r="D405" s="200">
        <v>1.2</v>
      </c>
      <c r="E405" s="200">
        <v>5.3</v>
      </c>
      <c r="F405" s="200">
        <v>10.7</v>
      </c>
      <c r="G405" s="231">
        <v>94.92</v>
      </c>
      <c r="H405" s="232"/>
      <c r="I405" s="222">
        <v>0.05</v>
      </c>
      <c r="J405" s="200">
        <v>10.8</v>
      </c>
      <c r="K405" s="222">
        <v>0.05</v>
      </c>
      <c r="L405" s="222">
        <v>24.42</v>
      </c>
      <c r="M405" s="222">
        <v>0.68</v>
      </c>
    </row>
    <row r="406" spans="1:13" ht="2.25" customHeight="1">
      <c r="A406" s="179"/>
      <c r="B406" s="211"/>
      <c r="C406" s="229"/>
      <c r="D406" s="201"/>
      <c r="E406" s="201"/>
      <c r="F406" s="201"/>
      <c r="G406" s="268"/>
      <c r="H406" s="269"/>
      <c r="I406" s="229"/>
      <c r="J406" s="201"/>
      <c r="K406" s="229"/>
      <c r="L406" s="229"/>
      <c r="M406" s="229"/>
    </row>
    <row r="407" spans="1:13" ht="11.25" customHeight="1" hidden="1">
      <c r="A407" s="179"/>
      <c r="B407" s="211"/>
      <c r="C407" s="229"/>
      <c r="D407" s="201"/>
      <c r="E407" s="201"/>
      <c r="F407" s="201"/>
      <c r="G407" s="268"/>
      <c r="H407" s="269"/>
      <c r="I407" s="229"/>
      <c r="J407" s="201"/>
      <c r="K407" s="229"/>
      <c r="L407" s="229"/>
      <c r="M407" s="229"/>
    </row>
    <row r="408" spans="1:13" ht="12.75" customHeight="1" hidden="1">
      <c r="A408" s="230"/>
      <c r="B408" s="221"/>
      <c r="C408" s="236"/>
      <c r="D408" s="202"/>
      <c r="E408" s="202"/>
      <c r="F408" s="202"/>
      <c r="G408" s="270"/>
      <c r="H408" s="271"/>
      <c r="I408" s="236"/>
      <c r="J408" s="202"/>
      <c r="K408" s="236"/>
      <c r="L408" s="236"/>
      <c r="M408" s="236"/>
    </row>
    <row r="409" spans="1:13" ht="12.75" customHeight="1">
      <c r="A409" s="178">
        <v>256</v>
      </c>
      <c r="B409" s="210" t="s">
        <v>97</v>
      </c>
      <c r="C409" s="222">
        <v>130</v>
      </c>
      <c r="D409" s="200">
        <v>1.4</v>
      </c>
      <c r="E409" s="200">
        <v>6.2</v>
      </c>
      <c r="F409" s="200">
        <v>12.6</v>
      </c>
      <c r="G409" s="231">
        <v>112.2</v>
      </c>
      <c r="H409" s="232"/>
      <c r="I409" s="200">
        <v>0.06</v>
      </c>
      <c r="J409" s="200">
        <v>12.8</v>
      </c>
      <c r="K409" s="200">
        <v>0.06</v>
      </c>
      <c r="L409" s="200">
        <v>28.9</v>
      </c>
      <c r="M409" s="200">
        <v>0.8</v>
      </c>
    </row>
    <row r="410" spans="1:13" ht="2.25" customHeight="1">
      <c r="A410" s="179"/>
      <c r="B410" s="211"/>
      <c r="C410" s="229"/>
      <c r="D410" s="201"/>
      <c r="E410" s="201"/>
      <c r="F410" s="201"/>
      <c r="G410" s="268"/>
      <c r="H410" s="269"/>
      <c r="I410" s="201"/>
      <c r="J410" s="201"/>
      <c r="K410" s="201"/>
      <c r="L410" s="201"/>
      <c r="M410" s="201"/>
    </row>
    <row r="411" spans="1:13" ht="12" customHeight="1" hidden="1">
      <c r="A411" s="179"/>
      <c r="B411" s="211"/>
      <c r="C411" s="229"/>
      <c r="D411" s="201"/>
      <c r="E411" s="201"/>
      <c r="F411" s="201"/>
      <c r="G411" s="268"/>
      <c r="H411" s="269"/>
      <c r="I411" s="201"/>
      <c r="J411" s="201"/>
      <c r="K411" s="201"/>
      <c r="L411" s="201"/>
      <c r="M411" s="201"/>
    </row>
    <row r="412" spans="1:13" ht="12" customHeight="1" hidden="1">
      <c r="A412" s="179"/>
      <c r="B412" s="211"/>
      <c r="C412" s="229"/>
      <c r="D412" s="201"/>
      <c r="E412" s="201"/>
      <c r="F412" s="201"/>
      <c r="G412" s="268"/>
      <c r="H412" s="269"/>
      <c r="I412" s="201"/>
      <c r="J412" s="201"/>
      <c r="K412" s="201"/>
      <c r="L412" s="201"/>
      <c r="M412" s="201"/>
    </row>
    <row r="413" spans="1:13" ht="12" customHeight="1" hidden="1">
      <c r="A413" s="179"/>
      <c r="B413" s="211"/>
      <c r="C413" s="229"/>
      <c r="D413" s="201"/>
      <c r="E413" s="201"/>
      <c r="F413" s="201"/>
      <c r="G413" s="268"/>
      <c r="H413" s="269"/>
      <c r="I413" s="201"/>
      <c r="J413" s="201"/>
      <c r="K413" s="201"/>
      <c r="L413" s="201"/>
      <c r="M413" s="201"/>
    </row>
    <row r="414" spans="1:13" ht="12" customHeight="1" hidden="1">
      <c r="A414" s="179"/>
      <c r="B414" s="211"/>
      <c r="C414" s="229"/>
      <c r="D414" s="201"/>
      <c r="E414" s="201"/>
      <c r="F414" s="201"/>
      <c r="G414" s="268"/>
      <c r="H414" s="269"/>
      <c r="I414" s="201"/>
      <c r="J414" s="201"/>
      <c r="K414" s="201"/>
      <c r="L414" s="201"/>
      <c r="M414" s="201"/>
    </row>
    <row r="415" spans="1:13" ht="12" customHeight="1" hidden="1">
      <c r="A415" s="179"/>
      <c r="B415" s="211"/>
      <c r="C415" s="229"/>
      <c r="D415" s="201"/>
      <c r="E415" s="201"/>
      <c r="F415" s="201"/>
      <c r="G415" s="268"/>
      <c r="H415" s="269"/>
      <c r="I415" s="201"/>
      <c r="J415" s="201"/>
      <c r="K415" s="201"/>
      <c r="L415" s="201"/>
      <c r="M415" s="201"/>
    </row>
    <row r="416" spans="1:13" ht="12" customHeight="1" hidden="1">
      <c r="A416" s="179"/>
      <c r="B416" s="211"/>
      <c r="C416" s="229"/>
      <c r="D416" s="201"/>
      <c r="E416" s="201"/>
      <c r="F416" s="201"/>
      <c r="G416" s="268"/>
      <c r="H416" s="269"/>
      <c r="I416" s="201"/>
      <c r="J416" s="201"/>
      <c r="K416" s="201"/>
      <c r="L416" s="201"/>
      <c r="M416" s="201"/>
    </row>
    <row r="417" spans="1:13" ht="12" customHeight="1">
      <c r="A417" s="178">
        <v>486</v>
      </c>
      <c r="B417" s="332" t="s">
        <v>135</v>
      </c>
      <c r="C417" s="222">
        <v>180</v>
      </c>
      <c r="D417" s="222">
        <v>0.48</v>
      </c>
      <c r="E417" s="222">
        <v>0.28</v>
      </c>
      <c r="F417" s="222">
        <v>14.07</v>
      </c>
      <c r="G417" s="262">
        <v>60.68</v>
      </c>
      <c r="H417" s="263"/>
      <c r="I417" s="200">
        <v>0.02</v>
      </c>
      <c r="J417" s="200">
        <v>2.6</v>
      </c>
      <c r="K417" s="200">
        <v>0.01</v>
      </c>
      <c r="L417" s="200">
        <v>14.86</v>
      </c>
      <c r="M417" s="200">
        <v>0.44</v>
      </c>
    </row>
    <row r="418" spans="1:13" ht="1.5" customHeight="1" hidden="1">
      <c r="A418" s="228"/>
      <c r="B418" s="227"/>
      <c r="C418" s="280"/>
      <c r="D418" s="228"/>
      <c r="E418" s="228"/>
      <c r="F418" s="228"/>
      <c r="G418" s="264"/>
      <c r="H418" s="265"/>
      <c r="I418" s="228"/>
      <c r="J418" s="228"/>
      <c r="K418" s="228"/>
      <c r="L418" s="228"/>
      <c r="M418" s="228"/>
    </row>
    <row r="419" spans="1:13" ht="12" customHeight="1">
      <c r="A419" s="166">
        <v>574</v>
      </c>
      <c r="B419" s="103" t="s">
        <v>83</v>
      </c>
      <c r="C419" s="128">
        <v>20</v>
      </c>
      <c r="D419" s="58">
        <v>2.85</v>
      </c>
      <c r="E419" s="58">
        <v>0.7</v>
      </c>
      <c r="F419" s="61">
        <v>22.25</v>
      </c>
      <c r="G419" s="257">
        <v>170.5</v>
      </c>
      <c r="H419" s="258"/>
      <c r="I419" s="59">
        <v>0.14</v>
      </c>
      <c r="J419" s="60"/>
      <c r="K419" s="60"/>
      <c r="L419" s="60">
        <v>17.8</v>
      </c>
      <c r="M419" s="60">
        <v>2.25</v>
      </c>
    </row>
    <row r="420" spans="1:13" ht="12" customHeight="1">
      <c r="A420" s="57"/>
      <c r="B420" s="103"/>
      <c r="C420" s="129"/>
      <c r="D420" s="60"/>
      <c r="E420" s="60"/>
      <c r="F420" s="60"/>
      <c r="G420" s="186"/>
      <c r="H420" s="187"/>
      <c r="I420" s="60"/>
      <c r="J420" s="60"/>
      <c r="K420" s="60"/>
      <c r="L420" s="60"/>
      <c r="M420" s="60"/>
    </row>
    <row r="421" spans="1:13" ht="15" customHeight="1">
      <c r="A421" s="252" t="s">
        <v>18</v>
      </c>
      <c r="B421" s="187"/>
      <c r="C421" s="164">
        <f>SUM(C395:C420)</f>
        <v>630</v>
      </c>
      <c r="D421" s="90">
        <f>SUM(D395:D420)</f>
        <v>9.88</v>
      </c>
      <c r="E421" s="90">
        <f>SUM(E395:E420)</f>
        <v>21.31</v>
      </c>
      <c r="F421" s="90">
        <f>SUM(F395:F420)</f>
        <v>69.00999999999999</v>
      </c>
      <c r="G421" s="188">
        <f>SUM(G395:H420)</f>
        <v>577.36</v>
      </c>
      <c r="H421" s="189"/>
      <c r="I421" s="90">
        <f>SUM(I395:I420)</f>
        <v>0.37</v>
      </c>
      <c r="J421" s="90">
        <f>SUM(J395:J420)</f>
        <v>39.550000000000004</v>
      </c>
      <c r="K421" s="90">
        <f>SUM(K395:K420)</f>
        <v>0.18000000000000002</v>
      </c>
      <c r="L421" s="90">
        <f>SUM(L395:L420)</f>
        <v>126.43</v>
      </c>
      <c r="M421" s="90">
        <f>SUM(M395:M420)</f>
        <v>5.23</v>
      </c>
    </row>
    <row r="422" spans="1:13" ht="13.5" customHeight="1">
      <c r="A422" s="252" t="s">
        <v>25</v>
      </c>
      <c r="B422" s="253"/>
      <c r="C422" s="401"/>
      <c r="D422" s="28"/>
      <c r="E422" s="28"/>
      <c r="F422" s="28"/>
      <c r="G422" s="77">
        <v>0.34</v>
      </c>
      <c r="H422" s="95"/>
      <c r="I422" s="96"/>
      <c r="J422" s="96"/>
      <c r="K422" s="96"/>
      <c r="L422" s="96"/>
      <c r="M422" s="96"/>
    </row>
    <row r="423" spans="1:13" ht="18.75" customHeight="1">
      <c r="A423" s="26"/>
      <c r="B423" s="19"/>
      <c r="C423" s="402" t="s">
        <v>65</v>
      </c>
      <c r="D423" s="403"/>
      <c r="E423" s="403"/>
      <c r="F423" s="403"/>
      <c r="G423" s="403"/>
      <c r="H423" s="19"/>
      <c r="I423" s="19"/>
      <c r="J423" s="19"/>
      <c r="K423" s="19"/>
      <c r="L423" s="19"/>
      <c r="M423" s="19"/>
    </row>
    <row r="424" spans="1:13" ht="12.75">
      <c r="A424" s="379" t="s">
        <v>183</v>
      </c>
      <c r="B424" s="210" t="s">
        <v>130</v>
      </c>
      <c r="C424" s="222">
        <v>60</v>
      </c>
      <c r="D424" s="222">
        <v>5.2</v>
      </c>
      <c r="E424" s="222">
        <v>2.03</v>
      </c>
      <c r="F424" s="222">
        <v>40.98</v>
      </c>
      <c r="G424" s="262">
        <v>202.9</v>
      </c>
      <c r="H424" s="272"/>
      <c r="I424" s="222">
        <v>0.09</v>
      </c>
      <c r="J424" s="222">
        <v>0.11</v>
      </c>
      <c r="K424" s="222">
        <v>0.03</v>
      </c>
      <c r="L424" s="222">
        <v>11.54</v>
      </c>
      <c r="M424" s="222">
        <v>1.19</v>
      </c>
    </row>
    <row r="425" spans="1:13" ht="4.5" customHeight="1">
      <c r="A425" s="380"/>
      <c r="B425" s="211"/>
      <c r="C425" s="229"/>
      <c r="D425" s="229"/>
      <c r="E425" s="229"/>
      <c r="F425" s="229"/>
      <c r="G425" s="273"/>
      <c r="H425" s="274"/>
      <c r="I425" s="229"/>
      <c r="J425" s="229"/>
      <c r="K425" s="229"/>
      <c r="L425" s="229"/>
      <c r="M425" s="229"/>
    </row>
    <row r="426" spans="1:13" ht="12.75" customHeight="1" hidden="1">
      <c r="A426" s="380"/>
      <c r="B426" s="211"/>
      <c r="C426" s="229"/>
      <c r="D426" s="229"/>
      <c r="E426" s="229"/>
      <c r="F426" s="229"/>
      <c r="G426" s="273"/>
      <c r="H426" s="274"/>
      <c r="I426" s="229"/>
      <c r="J426" s="229"/>
      <c r="K426" s="229"/>
      <c r="L426" s="229"/>
      <c r="M426" s="229"/>
    </row>
    <row r="427" spans="1:13" ht="12.75" customHeight="1" hidden="1">
      <c r="A427" s="380"/>
      <c r="B427" s="211"/>
      <c r="C427" s="229"/>
      <c r="D427" s="229"/>
      <c r="E427" s="229"/>
      <c r="F427" s="229"/>
      <c r="G427" s="273"/>
      <c r="H427" s="274"/>
      <c r="I427" s="229"/>
      <c r="J427" s="229"/>
      <c r="K427" s="229"/>
      <c r="L427" s="229"/>
      <c r="M427" s="229"/>
    </row>
    <row r="428" spans="1:13" ht="12.75" customHeight="1" hidden="1">
      <c r="A428" s="328"/>
      <c r="B428" s="234"/>
      <c r="C428" s="280"/>
      <c r="D428" s="233"/>
      <c r="E428" s="233"/>
      <c r="F428" s="233"/>
      <c r="G428" s="273"/>
      <c r="H428" s="274"/>
      <c r="I428" s="233"/>
      <c r="J428" s="233"/>
      <c r="K428" s="233"/>
      <c r="L428" s="233"/>
      <c r="M428" s="233"/>
    </row>
    <row r="429" spans="1:13" ht="12.75" customHeight="1" hidden="1">
      <c r="A429" s="328"/>
      <c r="B429" s="234"/>
      <c r="C429" s="280"/>
      <c r="D429" s="233"/>
      <c r="E429" s="233"/>
      <c r="F429" s="233"/>
      <c r="G429" s="273"/>
      <c r="H429" s="274"/>
      <c r="I429" s="233"/>
      <c r="J429" s="233"/>
      <c r="K429" s="233"/>
      <c r="L429" s="233"/>
      <c r="M429" s="233"/>
    </row>
    <row r="430" spans="1:13" ht="12.75" customHeight="1" hidden="1">
      <c r="A430" s="328"/>
      <c r="B430" s="234"/>
      <c r="C430" s="280"/>
      <c r="D430" s="233"/>
      <c r="E430" s="233"/>
      <c r="F430" s="233"/>
      <c r="G430" s="273"/>
      <c r="H430" s="274"/>
      <c r="I430" s="233"/>
      <c r="J430" s="233"/>
      <c r="K430" s="233"/>
      <c r="L430" s="233"/>
      <c r="M430" s="233"/>
    </row>
    <row r="431" spans="1:13" ht="8.25" customHeight="1">
      <c r="A431" s="329"/>
      <c r="B431" s="212"/>
      <c r="C431" s="281"/>
      <c r="D431" s="223"/>
      <c r="E431" s="223"/>
      <c r="F431" s="223"/>
      <c r="G431" s="275"/>
      <c r="H431" s="276"/>
      <c r="I431" s="223"/>
      <c r="J431" s="223"/>
      <c r="K431" s="223"/>
      <c r="L431" s="223"/>
      <c r="M431" s="223"/>
    </row>
    <row r="432" spans="1:13" ht="12.75">
      <c r="A432" s="178">
        <v>469</v>
      </c>
      <c r="B432" s="222" t="s">
        <v>148</v>
      </c>
      <c r="C432" s="210">
        <v>200</v>
      </c>
      <c r="D432" s="216">
        <v>1.32</v>
      </c>
      <c r="E432" s="216">
        <v>0.02</v>
      </c>
      <c r="F432" s="216">
        <v>15.76</v>
      </c>
      <c r="G432" s="203">
        <v>68.5</v>
      </c>
      <c r="H432" s="204"/>
      <c r="I432" s="200">
        <v>0.01</v>
      </c>
      <c r="J432" s="200">
        <v>0.56</v>
      </c>
      <c r="K432" s="200">
        <v>0.03</v>
      </c>
      <c r="L432" s="200">
        <v>53.09</v>
      </c>
      <c r="M432" s="200">
        <v>0.91</v>
      </c>
    </row>
    <row r="433" spans="1:13" ht="1.5" customHeight="1">
      <c r="A433" s="179"/>
      <c r="B433" s="229"/>
      <c r="C433" s="211"/>
      <c r="D433" s="217"/>
      <c r="E433" s="217"/>
      <c r="F433" s="217"/>
      <c r="G433" s="205"/>
      <c r="H433" s="206"/>
      <c r="I433" s="201"/>
      <c r="J433" s="201"/>
      <c r="K433" s="201"/>
      <c r="L433" s="201"/>
      <c r="M433" s="201"/>
    </row>
    <row r="434" spans="1:13" ht="12.75" customHeight="1" hidden="1">
      <c r="A434" s="179"/>
      <c r="B434" s="229"/>
      <c r="C434" s="211"/>
      <c r="D434" s="217"/>
      <c r="E434" s="217"/>
      <c r="F434" s="217"/>
      <c r="G434" s="205"/>
      <c r="H434" s="206"/>
      <c r="I434" s="201"/>
      <c r="J434" s="201"/>
      <c r="K434" s="201"/>
      <c r="L434" s="201"/>
      <c r="M434" s="201"/>
    </row>
    <row r="435" spans="1:13" ht="12.75" customHeight="1" hidden="1">
      <c r="A435" s="209"/>
      <c r="B435" s="224"/>
      <c r="C435" s="221"/>
      <c r="D435" s="218"/>
      <c r="E435" s="218"/>
      <c r="F435" s="218"/>
      <c r="G435" s="207"/>
      <c r="H435" s="208"/>
      <c r="I435" s="202"/>
      <c r="J435" s="202"/>
      <c r="K435" s="202"/>
      <c r="L435" s="202"/>
      <c r="M435" s="202"/>
    </row>
    <row r="436" spans="1:13" ht="12.75">
      <c r="A436" s="183" t="s">
        <v>34</v>
      </c>
      <c r="B436" s="182"/>
      <c r="C436" s="153">
        <f>SUM(C424:C435)</f>
        <v>260</v>
      </c>
      <c r="D436" s="62">
        <f>SUM(D424:D435)</f>
        <v>6.5200000000000005</v>
      </c>
      <c r="E436" s="62">
        <f>SUM(E424:E435)</f>
        <v>2.05</v>
      </c>
      <c r="F436" s="62">
        <f>SUM(F424:F435)</f>
        <v>56.739999999999995</v>
      </c>
      <c r="G436" s="195">
        <f>SUM(G424:G435)</f>
        <v>271.4</v>
      </c>
      <c r="H436" s="308"/>
      <c r="I436" s="62">
        <f>SUM(I424:I435)</f>
        <v>0.09999999999999999</v>
      </c>
      <c r="J436" s="62">
        <f>SUM(J424:J435)</f>
        <v>0.67</v>
      </c>
      <c r="K436" s="62">
        <f>SUM(K424:K435)</f>
        <v>0.06</v>
      </c>
      <c r="L436" s="62">
        <f>SUM(L424:L435)</f>
        <v>64.63</v>
      </c>
      <c r="M436" s="62">
        <f>SUM(M424:M435)</f>
        <v>2.1</v>
      </c>
    </row>
    <row r="437" spans="1:13" ht="12.75">
      <c r="A437" s="183" t="s">
        <v>36</v>
      </c>
      <c r="B437" s="184"/>
      <c r="C437" s="185"/>
      <c r="D437" s="24"/>
      <c r="E437" s="24"/>
      <c r="F437" s="25"/>
      <c r="G437" s="77">
        <v>0.15</v>
      </c>
      <c r="H437" s="95"/>
      <c r="I437" s="10"/>
      <c r="J437" s="10"/>
      <c r="K437" s="10"/>
      <c r="L437" s="10"/>
      <c r="M437" s="10"/>
    </row>
    <row r="438" spans="1:13" ht="12.75">
      <c r="A438" s="183" t="s">
        <v>35</v>
      </c>
      <c r="B438" s="184"/>
      <c r="C438" s="185"/>
      <c r="D438" s="66">
        <f>D388+D392+D421+D436</f>
        <v>27.650000000000002</v>
      </c>
      <c r="E438" s="66">
        <f>E388+E392+E421+E436</f>
        <v>33.489999999999995</v>
      </c>
      <c r="F438" s="66">
        <f>F388+F392+F421+F436</f>
        <v>207.83999999999997</v>
      </c>
      <c r="G438" s="188">
        <f>G388+G392+G421+G436</f>
        <v>1311.4299999999998</v>
      </c>
      <c r="H438" s="187"/>
      <c r="I438" s="67">
        <f>I388+I392+I421+I436</f>
        <v>0.64</v>
      </c>
      <c r="J438" s="67">
        <f>J388+J392+J421+J436</f>
        <v>51.900000000000006</v>
      </c>
      <c r="K438" s="67">
        <f>K388+K392+K421+K436</f>
        <v>0.54</v>
      </c>
      <c r="L438" s="67">
        <f>L388+L392+L421+L436</f>
        <v>369.74</v>
      </c>
      <c r="M438" s="67">
        <f>M388+M392+M421+M436</f>
        <v>9.49</v>
      </c>
    </row>
    <row r="439" spans="1:13" ht="25.5" customHeight="1">
      <c r="A439" s="26"/>
      <c r="B439" s="19"/>
      <c r="C439" s="72" t="s">
        <v>66</v>
      </c>
      <c r="D439" s="7"/>
      <c r="E439" s="22"/>
      <c r="F439" s="22"/>
      <c r="G439" s="22"/>
      <c r="H439" s="19"/>
      <c r="I439" s="19"/>
      <c r="J439" s="19"/>
      <c r="K439" s="19"/>
      <c r="L439" s="19"/>
      <c r="M439" s="19"/>
    </row>
    <row r="440" spans="1:13" ht="12.75">
      <c r="A440" s="219">
        <v>236</v>
      </c>
      <c r="B440" s="210" t="s">
        <v>145</v>
      </c>
      <c r="C440" s="381">
        <v>185</v>
      </c>
      <c r="D440" s="200">
        <v>6.45</v>
      </c>
      <c r="E440" s="200">
        <v>4.57</v>
      </c>
      <c r="F440" s="200">
        <v>42.34</v>
      </c>
      <c r="G440" s="231">
        <v>236.29</v>
      </c>
      <c r="H440" s="232"/>
      <c r="I440" s="200">
        <v>0.08</v>
      </c>
      <c r="J440" s="200">
        <v>0.3</v>
      </c>
      <c r="K440" s="200">
        <v>0.13</v>
      </c>
      <c r="L440" s="200">
        <v>128.86</v>
      </c>
      <c r="M440" s="200">
        <v>0.8</v>
      </c>
    </row>
    <row r="441" spans="1:13" ht="4.5" customHeight="1">
      <c r="A441" s="220"/>
      <c r="B441" s="211"/>
      <c r="C441" s="382"/>
      <c r="D441" s="201"/>
      <c r="E441" s="201"/>
      <c r="F441" s="201"/>
      <c r="G441" s="268"/>
      <c r="H441" s="269"/>
      <c r="I441" s="201"/>
      <c r="J441" s="201"/>
      <c r="K441" s="201"/>
      <c r="L441" s="201"/>
      <c r="M441" s="201"/>
    </row>
    <row r="442" spans="1:13" ht="12.75" customHeight="1" hidden="1">
      <c r="A442" s="220"/>
      <c r="B442" s="211"/>
      <c r="C442" s="382"/>
      <c r="D442" s="201"/>
      <c r="E442" s="201"/>
      <c r="F442" s="201"/>
      <c r="G442" s="268"/>
      <c r="H442" s="269"/>
      <c r="I442" s="201"/>
      <c r="J442" s="201"/>
      <c r="K442" s="201"/>
      <c r="L442" s="201"/>
      <c r="M442" s="201"/>
    </row>
    <row r="443" spans="1:13" ht="12.75" customHeight="1" hidden="1">
      <c r="A443" s="220"/>
      <c r="B443" s="211"/>
      <c r="C443" s="382"/>
      <c r="D443" s="201"/>
      <c r="E443" s="201"/>
      <c r="F443" s="201"/>
      <c r="G443" s="268"/>
      <c r="H443" s="269"/>
      <c r="I443" s="201"/>
      <c r="J443" s="201"/>
      <c r="K443" s="201"/>
      <c r="L443" s="201"/>
      <c r="M443" s="201"/>
    </row>
    <row r="444" spans="1:13" ht="12.75" customHeight="1" hidden="1">
      <c r="A444" s="220"/>
      <c r="B444" s="211"/>
      <c r="C444" s="382"/>
      <c r="D444" s="201"/>
      <c r="E444" s="201"/>
      <c r="F444" s="201"/>
      <c r="G444" s="268"/>
      <c r="H444" s="269"/>
      <c r="I444" s="201"/>
      <c r="J444" s="201"/>
      <c r="K444" s="201"/>
      <c r="L444" s="201"/>
      <c r="M444" s="201"/>
    </row>
    <row r="445" spans="1:13" ht="12.75" customHeight="1" hidden="1">
      <c r="A445" s="220"/>
      <c r="B445" s="211"/>
      <c r="C445" s="382"/>
      <c r="D445" s="201"/>
      <c r="E445" s="201"/>
      <c r="F445" s="201"/>
      <c r="G445" s="268"/>
      <c r="H445" s="269"/>
      <c r="I445" s="201"/>
      <c r="J445" s="201"/>
      <c r="K445" s="201"/>
      <c r="L445" s="201"/>
      <c r="M445" s="201"/>
    </row>
    <row r="446" spans="1:13" ht="12.75">
      <c r="A446" s="178">
        <v>462</v>
      </c>
      <c r="B446" s="222" t="s">
        <v>124</v>
      </c>
      <c r="C446" s="213">
        <v>180</v>
      </c>
      <c r="D446" s="216">
        <v>0</v>
      </c>
      <c r="E446" s="216">
        <v>0</v>
      </c>
      <c r="F446" s="216">
        <v>11.44</v>
      </c>
      <c r="G446" s="203">
        <v>45.76</v>
      </c>
      <c r="H446" s="204"/>
      <c r="I446" s="200">
        <v>0</v>
      </c>
      <c r="J446" s="200">
        <v>0</v>
      </c>
      <c r="K446" s="200">
        <v>0</v>
      </c>
      <c r="L446" s="200">
        <v>1.42</v>
      </c>
      <c r="M446" s="200">
        <v>0.54</v>
      </c>
    </row>
    <row r="447" spans="1:13" ht="3.75" customHeight="1">
      <c r="A447" s="209"/>
      <c r="B447" s="224"/>
      <c r="C447" s="215"/>
      <c r="D447" s="218"/>
      <c r="E447" s="218"/>
      <c r="F447" s="218"/>
      <c r="G447" s="207"/>
      <c r="H447" s="208"/>
      <c r="I447" s="202"/>
      <c r="J447" s="202"/>
      <c r="K447" s="202"/>
      <c r="L447" s="202"/>
      <c r="M447" s="202"/>
    </row>
    <row r="448" spans="1:13" ht="12.75">
      <c r="A448" s="178">
        <v>70</v>
      </c>
      <c r="B448" s="210" t="s">
        <v>172</v>
      </c>
      <c r="C448" s="384" t="s">
        <v>170</v>
      </c>
      <c r="D448" s="383">
        <v>6.38</v>
      </c>
      <c r="E448" s="383">
        <v>5.4</v>
      </c>
      <c r="F448" s="383">
        <v>7.25</v>
      </c>
      <c r="G448" s="231">
        <v>103.1</v>
      </c>
      <c r="H448" s="232"/>
      <c r="I448" s="200">
        <v>0.02</v>
      </c>
      <c r="J448" s="200">
        <v>0</v>
      </c>
      <c r="K448" s="200">
        <v>0.04</v>
      </c>
      <c r="L448" s="200">
        <v>4.28</v>
      </c>
      <c r="M448" s="200">
        <v>0.53</v>
      </c>
    </row>
    <row r="449" spans="1:13" ht="4.5" customHeight="1">
      <c r="A449" s="209"/>
      <c r="B449" s="212"/>
      <c r="C449" s="384"/>
      <c r="D449" s="383"/>
      <c r="E449" s="383"/>
      <c r="F449" s="383"/>
      <c r="G449" s="266"/>
      <c r="H449" s="267"/>
      <c r="I449" s="223"/>
      <c r="J449" s="223"/>
      <c r="K449" s="223"/>
      <c r="L449" s="223"/>
      <c r="M449" s="223"/>
    </row>
    <row r="450" spans="1:13" ht="12.75">
      <c r="A450" s="252" t="s">
        <v>20</v>
      </c>
      <c r="B450" s="187"/>
      <c r="C450" s="164">
        <v>400</v>
      </c>
      <c r="D450" s="66">
        <f>SUM(D440:D449)</f>
        <v>12.83</v>
      </c>
      <c r="E450" s="66">
        <f>SUM(E440:E449)</f>
        <v>9.97</v>
      </c>
      <c r="F450" s="66">
        <f>SUM(F440:F449)</f>
        <v>61.03</v>
      </c>
      <c r="G450" s="188">
        <f>SUM(G440:H449)</f>
        <v>385.15</v>
      </c>
      <c r="H450" s="189"/>
      <c r="I450" s="66">
        <f>SUM(I440:I449)</f>
        <v>0.1</v>
      </c>
      <c r="J450" s="66">
        <f>SUM(J440:J449)</f>
        <v>0.3</v>
      </c>
      <c r="K450" s="66">
        <f>SUM(K440:K449)</f>
        <v>0.17</v>
      </c>
      <c r="L450" s="66">
        <f>SUM(L440:L449)</f>
        <v>134.56</v>
      </c>
      <c r="M450" s="66">
        <f>SUM(M440:M449)</f>
        <v>1.87</v>
      </c>
    </row>
    <row r="451" spans="1:13" ht="12.75">
      <c r="A451" s="252" t="s">
        <v>24</v>
      </c>
      <c r="B451" s="253"/>
      <c r="C451" s="401"/>
      <c r="D451" s="9"/>
      <c r="E451" s="9"/>
      <c r="F451" s="9"/>
      <c r="G451" s="93">
        <v>0.21</v>
      </c>
      <c r="H451" s="94"/>
      <c r="I451" s="10"/>
      <c r="J451" s="10"/>
      <c r="K451" s="10"/>
      <c r="L451" s="10"/>
      <c r="M451" s="10"/>
    </row>
    <row r="452" spans="1:13" ht="17.25" customHeight="1">
      <c r="A452" s="84"/>
      <c r="B452" s="83"/>
      <c r="C452" s="21" t="s">
        <v>68</v>
      </c>
      <c r="D452" s="7"/>
      <c r="E452" s="7"/>
      <c r="F452" s="7"/>
      <c r="G452" s="7"/>
      <c r="H452" s="34"/>
      <c r="I452" s="33"/>
      <c r="J452" s="33"/>
      <c r="K452" s="33"/>
      <c r="L452" s="33"/>
      <c r="M452" s="33"/>
    </row>
    <row r="453" spans="1:13" ht="12.75" customHeight="1">
      <c r="A453" s="57">
        <v>82</v>
      </c>
      <c r="B453" s="103" t="s">
        <v>94</v>
      </c>
      <c r="C453" s="53">
        <v>100</v>
      </c>
      <c r="D453" s="36">
        <v>1.5</v>
      </c>
      <c r="E453" s="36">
        <v>0.1</v>
      </c>
      <c r="F453" s="36">
        <v>21</v>
      </c>
      <c r="G453" s="307">
        <v>89</v>
      </c>
      <c r="H453" s="182"/>
      <c r="I453" s="36">
        <v>0.04</v>
      </c>
      <c r="J453" s="36">
        <v>10</v>
      </c>
      <c r="K453" s="36">
        <v>0.05</v>
      </c>
      <c r="L453" s="36">
        <v>8</v>
      </c>
      <c r="M453" s="36">
        <v>0.6</v>
      </c>
    </row>
    <row r="454" spans="1:13" ht="12.75">
      <c r="A454" s="20"/>
      <c r="B454" s="237" t="s">
        <v>32</v>
      </c>
      <c r="C454" s="238"/>
      <c r="D454" s="37">
        <v>1.5</v>
      </c>
      <c r="E454" s="37">
        <v>0.1</v>
      </c>
      <c r="F454" s="110">
        <v>21</v>
      </c>
      <c r="G454" s="190">
        <v>89</v>
      </c>
      <c r="H454" s="182"/>
      <c r="I454" s="37">
        <v>0.04</v>
      </c>
      <c r="J454" s="37">
        <v>10</v>
      </c>
      <c r="K454" s="37">
        <v>0.05</v>
      </c>
      <c r="L454" s="37">
        <v>8</v>
      </c>
      <c r="M454" s="37">
        <v>0.6</v>
      </c>
    </row>
    <row r="455" spans="1:13" ht="14.25" customHeight="1">
      <c r="A455" s="180" t="s">
        <v>39</v>
      </c>
      <c r="B455" s="181"/>
      <c r="C455" s="182"/>
      <c r="D455" s="49"/>
      <c r="E455" s="49"/>
      <c r="F455" s="49"/>
      <c r="G455" s="80">
        <v>0.05</v>
      </c>
      <c r="H455" s="42"/>
      <c r="I455" s="73"/>
      <c r="J455" s="73"/>
      <c r="K455" s="73"/>
      <c r="L455" s="73"/>
      <c r="M455" s="73"/>
    </row>
    <row r="456" spans="1:13" ht="21.75" customHeight="1">
      <c r="A456" s="68"/>
      <c r="B456" s="68"/>
      <c r="C456" s="286" t="s">
        <v>67</v>
      </c>
      <c r="D456" s="407"/>
      <c r="E456" s="407"/>
      <c r="F456" s="407"/>
      <c r="G456" s="407"/>
      <c r="H456" s="69"/>
      <c r="I456" s="69"/>
      <c r="J456" s="69"/>
      <c r="K456" s="69"/>
      <c r="L456" s="69"/>
      <c r="M456" s="69"/>
    </row>
    <row r="457" spans="1:13" ht="12" customHeight="1">
      <c r="A457" s="178">
        <v>157</v>
      </c>
      <c r="B457" s="222" t="s">
        <v>125</v>
      </c>
      <c r="C457" s="222">
        <v>50</v>
      </c>
      <c r="D457" s="222">
        <v>0.6</v>
      </c>
      <c r="E457" s="222">
        <v>5.45</v>
      </c>
      <c r="F457" s="222">
        <v>2.1</v>
      </c>
      <c r="G457" s="262">
        <v>59.92</v>
      </c>
      <c r="H457" s="272"/>
      <c r="I457" s="200">
        <v>0</v>
      </c>
      <c r="J457" s="222">
        <v>5.46</v>
      </c>
      <c r="K457" s="222">
        <v>0.02</v>
      </c>
      <c r="L457" s="222">
        <v>19.2</v>
      </c>
      <c r="M457" s="222">
        <v>0.55</v>
      </c>
    </row>
    <row r="458" spans="1:13" ht="3" customHeight="1">
      <c r="A458" s="224"/>
      <c r="B458" s="377"/>
      <c r="C458" s="281"/>
      <c r="D458" s="223"/>
      <c r="E458" s="223"/>
      <c r="F458" s="236"/>
      <c r="G458" s="266"/>
      <c r="H458" s="267"/>
      <c r="I458" s="288"/>
      <c r="J458" s="223"/>
      <c r="K458" s="223"/>
      <c r="L458" s="223"/>
      <c r="M458" s="223"/>
    </row>
    <row r="459" spans="1:13" ht="12.75" customHeight="1">
      <c r="A459" s="179">
        <v>118</v>
      </c>
      <c r="B459" s="211" t="s">
        <v>184</v>
      </c>
      <c r="C459" s="214">
        <v>180</v>
      </c>
      <c r="D459" s="217">
        <v>5.77</v>
      </c>
      <c r="E459" s="217">
        <v>4.19</v>
      </c>
      <c r="F459" s="217">
        <v>15.7</v>
      </c>
      <c r="G459" s="205">
        <v>123.6</v>
      </c>
      <c r="H459" s="206"/>
      <c r="I459" s="201">
        <v>0.11</v>
      </c>
      <c r="J459" s="201">
        <v>3.13</v>
      </c>
      <c r="K459" s="201">
        <v>0.04</v>
      </c>
      <c r="L459" s="201">
        <v>12.26</v>
      </c>
      <c r="M459" s="201">
        <v>0.67</v>
      </c>
    </row>
    <row r="460" spans="1:13" ht="3.75" customHeight="1">
      <c r="A460" s="179"/>
      <c r="B460" s="211"/>
      <c r="C460" s="214"/>
      <c r="D460" s="217"/>
      <c r="E460" s="217"/>
      <c r="F460" s="217"/>
      <c r="G460" s="205"/>
      <c r="H460" s="206"/>
      <c r="I460" s="201"/>
      <c r="J460" s="201"/>
      <c r="K460" s="201"/>
      <c r="L460" s="201"/>
      <c r="M460" s="201"/>
    </row>
    <row r="461" spans="1:13" ht="12.75" customHeight="1" hidden="1">
      <c r="A461" s="179"/>
      <c r="B461" s="211"/>
      <c r="C461" s="214"/>
      <c r="D461" s="217"/>
      <c r="E461" s="217"/>
      <c r="F461" s="217"/>
      <c r="G461" s="205"/>
      <c r="H461" s="206"/>
      <c r="I461" s="201"/>
      <c r="J461" s="201"/>
      <c r="K461" s="201"/>
      <c r="L461" s="201"/>
      <c r="M461" s="201"/>
    </row>
    <row r="462" spans="1:13" ht="12.75" customHeight="1" hidden="1">
      <c r="A462" s="179"/>
      <c r="B462" s="211"/>
      <c r="C462" s="214"/>
      <c r="D462" s="217"/>
      <c r="E462" s="217"/>
      <c r="F462" s="217"/>
      <c r="G462" s="205"/>
      <c r="H462" s="206"/>
      <c r="I462" s="201"/>
      <c r="J462" s="201"/>
      <c r="K462" s="201"/>
      <c r="L462" s="201"/>
      <c r="M462" s="201"/>
    </row>
    <row r="463" spans="1:13" ht="12.75" customHeight="1" hidden="1">
      <c r="A463" s="179"/>
      <c r="B463" s="211"/>
      <c r="C463" s="214"/>
      <c r="D463" s="217"/>
      <c r="E463" s="217"/>
      <c r="F463" s="217"/>
      <c r="G463" s="205"/>
      <c r="H463" s="206"/>
      <c r="I463" s="201"/>
      <c r="J463" s="201"/>
      <c r="K463" s="201"/>
      <c r="L463" s="201"/>
      <c r="M463" s="201"/>
    </row>
    <row r="464" spans="1:13" ht="12.75" customHeight="1" hidden="1">
      <c r="A464" s="179"/>
      <c r="B464" s="211"/>
      <c r="C464" s="214"/>
      <c r="D464" s="217"/>
      <c r="E464" s="217"/>
      <c r="F464" s="217"/>
      <c r="G464" s="205"/>
      <c r="H464" s="206"/>
      <c r="I464" s="201"/>
      <c r="J464" s="201"/>
      <c r="K464" s="201"/>
      <c r="L464" s="201"/>
      <c r="M464" s="201"/>
    </row>
    <row r="465" spans="1:13" ht="12.75" customHeight="1" hidden="1">
      <c r="A465" s="179"/>
      <c r="B465" s="211"/>
      <c r="C465" s="214"/>
      <c r="D465" s="217"/>
      <c r="E465" s="217"/>
      <c r="F465" s="217"/>
      <c r="G465" s="205"/>
      <c r="H465" s="206"/>
      <c r="I465" s="201"/>
      <c r="J465" s="201"/>
      <c r="K465" s="201"/>
      <c r="L465" s="201"/>
      <c r="M465" s="201"/>
    </row>
    <row r="466" spans="1:13" ht="12.75" customHeight="1" hidden="1">
      <c r="A466" s="230"/>
      <c r="B466" s="221"/>
      <c r="C466" s="215"/>
      <c r="D466" s="218"/>
      <c r="E466" s="218"/>
      <c r="F466" s="218"/>
      <c r="G466" s="207"/>
      <c r="H466" s="208"/>
      <c r="I466" s="202"/>
      <c r="J466" s="202"/>
      <c r="K466" s="202"/>
      <c r="L466" s="202"/>
      <c r="M466" s="202"/>
    </row>
    <row r="467" spans="1:13" ht="12.75">
      <c r="A467" s="178">
        <v>299</v>
      </c>
      <c r="B467" s="340" t="s">
        <v>185</v>
      </c>
      <c r="C467" s="337">
        <v>70</v>
      </c>
      <c r="D467" s="200">
        <v>1.36</v>
      </c>
      <c r="E467" s="200">
        <v>3.34</v>
      </c>
      <c r="F467" s="200">
        <v>13.98</v>
      </c>
      <c r="G467" s="231">
        <v>137.13</v>
      </c>
      <c r="H467" s="232"/>
      <c r="I467" s="222">
        <v>0.14</v>
      </c>
      <c r="J467" s="200">
        <v>5.18</v>
      </c>
      <c r="K467" s="222">
        <v>0.06</v>
      </c>
      <c r="L467" s="222">
        <v>34.29</v>
      </c>
      <c r="M467" s="222">
        <v>0.99</v>
      </c>
    </row>
    <row r="468" spans="1:13" ht="3" customHeight="1">
      <c r="A468" s="179"/>
      <c r="B468" s="341"/>
      <c r="C468" s="339"/>
      <c r="D468" s="201"/>
      <c r="E468" s="201"/>
      <c r="F468" s="201"/>
      <c r="G468" s="268"/>
      <c r="H468" s="269"/>
      <c r="I468" s="229"/>
      <c r="J468" s="201"/>
      <c r="K468" s="229"/>
      <c r="L468" s="229"/>
      <c r="M468" s="229"/>
    </row>
    <row r="469" spans="1:13" ht="10.5" customHeight="1">
      <c r="A469" s="230"/>
      <c r="B469" s="342"/>
      <c r="C469" s="338"/>
      <c r="D469" s="202"/>
      <c r="E469" s="202"/>
      <c r="F469" s="202"/>
      <c r="G469" s="270"/>
      <c r="H469" s="271"/>
      <c r="I469" s="236"/>
      <c r="J469" s="202"/>
      <c r="K469" s="236"/>
      <c r="L469" s="236"/>
      <c r="M469" s="236"/>
    </row>
    <row r="470" spans="1:13" ht="12.75">
      <c r="A470" s="219">
        <v>377</v>
      </c>
      <c r="B470" s="210" t="s">
        <v>137</v>
      </c>
      <c r="C470" s="337">
        <v>130</v>
      </c>
      <c r="D470" s="200">
        <v>2.04</v>
      </c>
      <c r="E470" s="200">
        <v>5.01</v>
      </c>
      <c r="F470" s="200">
        <v>20.97</v>
      </c>
      <c r="G470" s="231">
        <v>137.13</v>
      </c>
      <c r="H470" s="232"/>
      <c r="I470" s="200">
        <v>0.09</v>
      </c>
      <c r="J470" s="200">
        <v>3.45</v>
      </c>
      <c r="K470" s="200">
        <v>0.04</v>
      </c>
      <c r="L470" s="200">
        <v>22.86</v>
      </c>
      <c r="M470" s="200">
        <v>0.66</v>
      </c>
    </row>
    <row r="471" spans="1:13" ht="3" customHeight="1">
      <c r="A471" s="220"/>
      <c r="B471" s="211"/>
      <c r="C471" s="339"/>
      <c r="D471" s="201"/>
      <c r="E471" s="201"/>
      <c r="F471" s="201"/>
      <c r="G471" s="268"/>
      <c r="H471" s="269"/>
      <c r="I471" s="201"/>
      <c r="J471" s="201"/>
      <c r="K471" s="201"/>
      <c r="L471" s="201"/>
      <c r="M471" s="201"/>
    </row>
    <row r="472" spans="1:13" ht="12.75" customHeight="1" hidden="1">
      <c r="A472" s="220"/>
      <c r="B472" s="211"/>
      <c r="C472" s="339"/>
      <c r="D472" s="201"/>
      <c r="E472" s="201"/>
      <c r="F472" s="201"/>
      <c r="G472" s="268"/>
      <c r="H472" s="269"/>
      <c r="I472" s="201"/>
      <c r="J472" s="201"/>
      <c r="K472" s="201"/>
      <c r="L472" s="201"/>
      <c r="M472" s="201"/>
    </row>
    <row r="473" spans="1:13" ht="12.75" customHeight="1" hidden="1">
      <c r="A473" s="220"/>
      <c r="B473" s="211"/>
      <c r="C473" s="339"/>
      <c r="D473" s="201"/>
      <c r="E473" s="201"/>
      <c r="F473" s="201"/>
      <c r="G473" s="268"/>
      <c r="H473" s="269"/>
      <c r="I473" s="201"/>
      <c r="J473" s="201"/>
      <c r="K473" s="201"/>
      <c r="L473" s="201"/>
      <c r="M473" s="201"/>
    </row>
    <row r="474" spans="1:13" ht="12.75" customHeight="1" hidden="1">
      <c r="A474" s="220"/>
      <c r="B474" s="211"/>
      <c r="C474" s="339"/>
      <c r="D474" s="201"/>
      <c r="E474" s="201"/>
      <c r="F474" s="201"/>
      <c r="G474" s="268"/>
      <c r="H474" s="269"/>
      <c r="I474" s="201"/>
      <c r="J474" s="201"/>
      <c r="K474" s="201"/>
      <c r="L474" s="201"/>
      <c r="M474" s="201"/>
    </row>
    <row r="475" spans="1:13" ht="12.75">
      <c r="A475" s="45">
        <v>501</v>
      </c>
      <c r="B475" s="128" t="s">
        <v>188</v>
      </c>
      <c r="C475" s="53">
        <v>180</v>
      </c>
      <c r="D475" s="36">
        <v>2.5</v>
      </c>
      <c r="E475" s="36">
        <v>0.2</v>
      </c>
      <c r="F475" s="36">
        <v>24</v>
      </c>
      <c r="G475" s="307">
        <v>92</v>
      </c>
      <c r="H475" s="406"/>
      <c r="I475" s="36">
        <v>0.06</v>
      </c>
      <c r="J475" s="36">
        <v>12.5</v>
      </c>
      <c r="K475" s="36">
        <v>0.07</v>
      </c>
      <c r="L475" s="36">
        <v>9</v>
      </c>
      <c r="M475" s="36">
        <v>0.8</v>
      </c>
    </row>
    <row r="476" spans="1:13" ht="12.75">
      <c r="A476" s="166">
        <v>574</v>
      </c>
      <c r="B476" s="103" t="s">
        <v>83</v>
      </c>
      <c r="C476" s="128">
        <v>20</v>
      </c>
      <c r="D476" s="58">
        <v>2.85</v>
      </c>
      <c r="E476" s="58">
        <v>0.7</v>
      </c>
      <c r="F476" s="61">
        <v>22.25</v>
      </c>
      <c r="G476" s="257">
        <v>170.5</v>
      </c>
      <c r="H476" s="258"/>
      <c r="I476" s="59">
        <v>0.14</v>
      </c>
      <c r="J476" s="60"/>
      <c r="K476" s="60"/>
      <c r="L476" s="60">
        <v>17.8</v>
      </c>
      <c r="M476" s="60">
        <v>2.25</v>
      </c>
    </row>
    <row r="477" spans="1:13" ht="12.75">
      <c r="A477" s="57"/>
      <c r="B477" s="103"/>
      <c r="C477" s="129"/>
      <c r="D477" s="60"/>
      <c r="E477" s="60"/>
      <c r="F477" s="60"/>
      <c r="G477" s="186"/>
      <c r="H477" s="187"/>
      <c r="I477" s="60"/>
      <c r="J477" s="60"/>
      <c r="K477" s="60"/>
      <c r="L477" s="60"/>
      <c r="M477" s="60"/>
    </row>
    <row r="478" spans="1:13" ht="12.75">
      <c r="A478" s="252" t="s">
        <v>18</v>
      </c>
      <c r="B478" s="187"/>
      <c r="C478" s="164">
        <f>SUM(C457:C477)</f>
        <v>630</v>
      </c>
      <c r="D478" s="90">
        <f>SUM(D457:D477)</f>
        <v>15.12</v>
      </c>
      <c r="E478" s="90">
        <f>SUM(E457:E477)</f>
        <v>18.89</v>
      </c>
      <c r="F478" s="90">
        <f>SUM(F457:F477)</f>
        <v>99</v>
      </c>
      <c r="G478" s="188">
        <f>SUM(G457:H477)</f>
        <v>720.28</v>
      </c>
      <c r="H478" s="189"/>
      <c r="I478" s="90">
        <f>SUM(I457:I477)</f>
        <v>0.54</v>
      </c>
      <c r="J478" s="90">
        <f>SUM(J457:J477)</f>
        <v>29.72</v>
      </c>
      <c r="K478" s="90">
        <f>SUM(K457:K477)</f>
        <v>0.23</v>
      </c>
      <c r="L478" s="90">
        <f>SUM(L457:L477)</f>
        <v>115.41</v>
      </c>
      <c r="M478" s="90">
        <f>SUM(M457:M477)</f>
        <v>5.92</v>
      </c>
    </row>
    <row r="479" spans="1:13" ht="12.75">
      <c r="A479" s="252" t="s">
        <v>25</v>
      </c>
      <c r="B479" s="253"/>
      <c r="C479" s="401"/>
      <c r="D479" s="28"/>
      <c r="E479" s="28"/>
      <c r="F479" s="28"/>
      <c r="G479" s="77">
        <v>0.368</v>
      </c>
      <c r="H479" s="95"/>
      <c r="I479" s="96"/>
      <c r="J479" s="96"/>
      <c r="K479" s="96"/>
      <c r="L479" s="96"/>
      <c r="M479" s="96"/>
    </row>
    <row r="480" spans="1:13" ht="22.5" customHeight="1">
      <c r="A480" s="68"/>
      <c r="B480" s="68"/>
      <c r="C480" s="261" t="s">
        <v>190</v>
      </c>
      <c r="D480" s="409"/>
      <c r="E480" s="409"/>
      <c r="F480" s="409"/>
      <c r="G480" s="409"/>
      <c r="H480" s="113"/>
      <c r="I480" s="69"/>
      <c r="J480" s="69"/>
      <c r="K480" s="69"/>
      <c r="L480" s="69"/>
      <c r="M480" s="69"/>
    </row>
    <row r="481" spans="1:13" ht="12.75">
      <c r="A481" s="219">
        <v>289</v>
      </c>
      <c r="B481" s="210" t="s">
        <v>138</v>
      </c>
      <c r="C481" s="213">
        <v>180</v>
      </c>
      <c r="D481" s="216">
        <v>7.5</v>
      </c>
      <c r="E481" s="216">
        <v>2.44</v>
      </c>
      <c r="F481" s="216">
        <v>22.55</v>
      </c>
      <c r="G481" s="203">
        <v>142.32</v>
      </c>
      <c r="H481" s="204"/>
      <c r="I481" s="200">
        <v>0.018</v>
      </c>
      <c r="J481" s="200">
        <v>0.08</v>
      </c>
      <c r="K481" s="200">
        <v>0.08</v>
      </c>
      <c r="L481" s="200">
        <v>30.73</v>
      </c>
      <c r="M481" s="200">
        <v>0.52</v>
      </c>
    </row>
    <row r="482" spans="1:13" ht="7.5" customHeight="1">
      <c r="A482" s="220"/>
      <c r="B482" s="211"/>
      <c r="C482" s="214"/>
      <c r="D482" s="217"/>
      <c r="E482" s="217"/>
      <c r="F482" s="217"/>
      <c r="G482" s="205"/>
      <c r="H482" s="206"/>
      <c r="I482" s="201"/>
      <c r="J482" s="201"/>
      <c r="K482" s="201"/>
      <c r="L482" s="201"/>
      <c r="M482" s="201"/>
    </row>
    <row r="483" spans="1:13" ht="12.75" customHeight="1" hidden="1">
      <c r="A483" s="220"/>
      <c r="B483" s="211"/>
      <c r="C483" s="214"/>
      <c r="D483" s="217"/>
      <c r="E483" s="217"/>
      <c r="F483" s="217"/>
      <c r="G483" s="205"/>
      <c r="H483" s="206"/>
      <c r="I483" s="201"/>
      <c r="J483" s="201"/>
      <c r="K483" s="201"/>
      <c r="L483" s="201"/>
      <c r="M483" s="201"/>
    </row>
    <row r="484" spans="1:13" ht="12.75" customHeight="1" hidden="1">
      <c r="A484" s="220"/>
      <c r="B484" s="211"/>
      <c r="C484" s="214"/>
      <c r="D484" s="217"/>
      <c r="E484" s="217"/>
      <c r="F484" s="217"/>
      <c r="G484" s="205"/>
      <c r="H484" s="206"/>
      <c r="I484" s="201"/>
      <c r="J484" s="201"/>
      <c r="K484" s="201"/>
      <c r="L484" s="201"/>
      <c r="M484" s="201"/>
    </row>
    <row r="485" spans="1:13" ht="12.75" customHeight="1" hidden="1">
      <c r="A485" s="220"/>
      <c r="B485" s="211"/>
      <c r="C485" s="214"/>
      <c r="D485" s="217"/>
      <c r="E485" s="217"/>
      <c r="F485" s="217"/>
      <c r="G485" s="205"/>
      <c r="H485" s="206"/>
      <c r="I485" s="201"/>
      <c r="J485" s="201"/>
      <c r="K485" s="201"/>
      <c r="L485" s="201"/>
      <c r="M485" s="201"/>
    </row>
    <row r="486" spans="1:13" ht="12.75" customHeight="1" hidden="1">
      <c r="A486" s="220"/>
      <c r="B486" s="211"/>
      <c r="C486" s="214"/>
      <c r="D486" s="217"/>
      <c r="E486" s="217"/>
      <c r="F486" s="217"/>
      <c r="G486" s="205"/>
      <c r="H486" s="206"/>
      <c r="I486" s="201"/>
      <c r="J486" s="201"/>
      <c r="K486" s="201"/>
      <c r="L486" s="201"/>
      <c r="M486" s="201"/>
    </row>
    <row r="487" spans="1:13" ht="12.75" customHeight="1" hidden="1">
      <c r="A487" s="220"/>
      <c r="B487" s="211"/>
      <c r="C487" s="214"/>
      <c r="D487" s="217"/>
      <c r="E487" s="217"/>
      <c r="F487" s="217"/>
      <c r="G487" s="205"/>
      <c r="H487" s="206"/>
      <c r="I487" s="201"/>
      <c r="J487" s="201"/>
      <c r="K487" s="201"/>
      <c r="L487" s="201"/>
      <c r="M487" s="201"/>
    </row>
    <row r="488" spans="1:13" ht="12.75" customHeight="1" hidden="1">
      <c r="A488" s="220"/>
      <c r="B488" s="211"/>
      <c r="C488" s="214"/>
      <c r="D488" s="217"/>
      <c r="E488" s="217"/>
      <c r="F488" s="217"/>
      <c r="G488" s="205"/>
      <c r="H488" s="206"/>
      <c r="I488" s="201"/>
      <c r="J488" s="201"/>
      <c r="K488" s="201"/>
      <c r="L488" s="201"/>
      <c r="M488" s="201"/>
    </row>
    <row r="489" spans="1:13" ht="12.75" customHeight="1" hidden="1">
      <c r="A489" s="220"/>
      <c r="B489" s="221"/>
      <c r="C489" s="214"/>
      <c r="D489" s="217"/>
      <c r="E489" s="217"/>
      <c r="F489" s="217"/>
      <c r="G489" s="205"/>
      <c r="H489" s="206"/>
      <c r="I489" s="201"/>
      <c r="J489" s="201"/>
      <c r="K489" s="201"/>
      <c r="L489" s="201"/>
      <c r="M489" s="201"/>
    </row>
    <row r="490" spans="1:13" ht="12.75">
      <c r="A490" s="178">
        <v>457</v>
      </c>
      <c r="B490" s="210" t="s">
        <v>103</v>
      </c>
      <c r="C490" s="213">
        <v>200</v>
      </c>
      <c r="D490" s="216">
        <v>0.56</v>
      </c>
      <c r="E490" s="216">
        <v>0</v>
      </c>
      <c r="F490" s="216">
        <v>27.4</v>
      </c>
      <c r="G490" s="203">
        <v>111.84</v>
      </c>
      <c r="H490" s="204"/>
      <c r="I490" s="200">
        <v>0.01</v>
      </c>
      <c r="J490" s="200">
        <v>0.15</v>
      </c>
      <c r="K490" s="200">
        <v>0.01</v>
      </c>
      <c r="L490" s="200">
        <v>56.37</v>
      </c>
      <c r="M490" s="200">
        <v>1.58</v>
      </c>
    </row>
    <row r="491" spans="1:13" ht="12.75" customHeight="1" hidden="1">
      <c r="A491" s="179"/>
      <c r="B491" s="211"/>
      <c r="C491" s="214"/>
      <c r="D491" s="217"/>
      <c r="E491" s="217"/>
      <c r="F491" s="217"/>
      <c r="G491" s="205"/>
      <c r="H491" s="206"/>
      <c r="I491" s="201"/>
      <c r="J491" s="201"/>
      <c r="K491" s="201"/>
      <c r="L491" s="201"/>
      <c r="M491" s="201"/>
    </row>
    <row r="492" spans="1:13" ht="12.75" customHeight="1" hidden="1">
      <c r="A492" s="209"/>
      <c r="B492" s="212"/>
      <c r="C492" s="215"/>
      <c r="D492" s="218"/>
      <c r="E492" s="218"/>
      <c r="F492" s="218"/>
      <c r="G492" s="207"/>
      <c r="H492" s="208"/>
      <c r="I492" s="202"/>
      <c r="J492" s="202"/>
      <c r="K492" s="202"/>
      <c r="L492" s="202"/>
      <c r="M492" s="202"/>
    </row>
    <row r="493" spans="1:13" ht="12.75">
      <c r="A493" s="57">
        <v>573</v>
      </c>
      <c r="B493" s="103" t="s">
        <v>82</v>
      </c>
      <c r="C493" s="129">
        <v>70</v>
      </c>
      <c r="D493" s="60">
        <v>4.05</v>
      </c>
      <c r="E493" s="60">
        <v>0.6</v>
      </c>
      <c r="F493" s="60">
        <v>21</v>
      </c>
      <c r="G493" s="186">
        <v>101.5</v>
      </c>
      <c r="H493" s="187"/>
      <c r="I493" s="60">
        <v>0.21</v>
      </c>
      <c r="J493" s="60"/>
      <c r="K493" s="60"/>
      <c r="L493" s="60">
        <v>3.7</v>
      </c>
      <c r="M493" s="60">
        <v>2.8</v>
      </c>
    </row>
    <row r="494" spans="1:13" ht="12.75">
      <c r="A494" s="183" t="s">
        <v>34</v>
      </c>
      <c r="B494" s="182"/>
      <c r="C494" s="153">
        <f>SUM(C481:C493)</f>
        <v>450</v>
      </c>
      <c r="D494" s="62">
        <f>SUM(D481:D493)</f>
        <v>12.11</v>
      </c>
      <c r="E494" s="62">
        <f>SUM(E481:E493)</f>
        <v>3.04</v>
      </c>
      <c r="F494" s="62">
        <f>SUM(F481:F493)</f>
        <v>70.95</v>
      </c>
      <c r="G494" s="195">
        <f>SUM(G481:H493)</f>
        <v>355.65999999999997</v>
      </c>
      <c r="H494" s="196"/>
      <c r="I494" s="63">
        <f>SUM(I481:I493)</f>
        <v>0.238</v>
      </c>
      <c r="J494" s="63">
        <f>SUM(J481:J493)</f>
        <v>0.22999999999999998</v>
      </c>
      <c r="K494" s="63">
        <f>SUM(K481:K493)</f>
        <v>0.09</v>
      </c>
      <c r="L494" s="63">
        <f>SUM(L481:L493)</f>
        <v>90.8</v>
      </c>
      <c r="M494" s="62">
        <f>SUM(M481:M493)</f>
        <v>4.9</v>
      </c>
    </row>
    <row r="495" spans="1:13" ht="12.75">
      <c r="A495" s="183" t="s">
        <v>36</v>
      </c>
      <c r="B495" s="184"/>
      <c r="C495" s="184"/>
      <c r="D495" s="24"/>
      <c r="E495" s="24"/>
      <c r="F495" s="24"/>
      <c r="G495" s="116">
        <v>0.2</v>
      </c>
      <c r="H495" s="35"/>
      <c r="I495" s="75"/>
      <c r="J495" s="75"/>
      <c r="K495" s="75"/>
      <c r="L495" s="75"/>
      <c r="M495" s="75"/>
    </row>
    <row r="496" spans="1:13" ht="12.75">
      <c r="A496" s="183" t="s">
        <v>35</v>
      </c>
      <c r="B496" s="184"/>
      <c r="C496" s="185"/>
      <c r="D496" s="117">
        <f>D450+D454+D478+D494</f>
        <v>41.56</v>
      </c>
      <c r="E496" s="117">
        <f>E450+E454+E478+E494</f>
        <v>32</v>
      </c>
      <c r="F496" s="117">
        <f>F450+F454+F478+F494</f>
        <v>251.98000000000002</v>
      </c>
      <c r="G496" s="188">
        <f>G450+G454+G478+G494</f>
        <v>1550.0899999999997</v>
      </c>
      <c r="H496" s="187"/>
      <c r="I496" s="67">
        <f>I450+I454+I478+I494</f>
        <v>0.918</v>
      </c>
      <c r="J496" s="67">
        <f>J450+J454+J478+J494</f>
        <v>40.24999999999999</v>
      </c>
      <c r="K496" s="67">
        <f>K450+K454+K478+K494</f>
        <v>0.54</v>
      </c>
      <c r="L496" s="67">
        <f>L450+L454+L478+L494</f>
        <v>348.77000000000004</v>
      </c>
      <c r="M496" s="67">
        <f>M450+M454+M478+M494</f>
        <v>13.290000000000001</v>
      </c>
    </row>
    <row r="497" spans="1:13" ht="12.75">
      <c r="A497" s="68"/>
      <c r="B497" s="68"/>
      <c r="C497" s="68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ht="15" customHeight="1"/>
    <row r="499" spans="1:13" ht="12.75">
      <c r="A499" s="197" t="s">
        <v>21</v>
      </c>
      <c r="B499" s="411"/>
      <c r="C499" s="187"/>
      <c r="D499" s="104">
        <f>D58+D85+D117+D159+D209+D267+D314+D375+D438+D496</f>
        <v>734.19</v>
      </c>
      <c r="E499" s="104">
        <f>E58+E85+E117+E159+E209+E267+E314+E375+E438+E496</f>
        <v>718.4200000000001</v>
      </c>
      <c r="F499" s="104">
        <f>F58+F85+F117+F159+F209+F267+F314+F375+F438+F496</f>
        <v>2347.67</v>
      </c>
      <c r="G499" s="193">
        <f>G58+G85+G117+G159+G209+G267+G314+G375+G438+G496</f>
        <v>14221.47</v>
      </c>
      <c r="H499" s="385"/>
      <c r="I499" s="104">
        <f>I58+I85+I117+I159+I209+I267+I314+I375+I438+I496</f>
        <v>8.984</v>
      </c>
      <c r="J499" s="104">
        <f>J58+J85+J117+J159+J209+J267+J314+J375+J438+J496</f>
        <v>379.24</v>
      </c>
      <c r="K499" s="104">
        <f>K58+K85+K117+K159+K209+K267+K314+K375+K438+K496</f>
        <v>12.143999999999998</v>
      </c>
      <c r="L499" s="104">
        <f>L58+L85+L117+L159+L209+L267+L314+L375+L438+L496</f>
        <v>5073.76</v>
      </c>
      <c r="M499" s="104">
        <f>M58+M85+M117+M159+M209+M267+M314+M375+M438+M496</f>
        <v>136.51999999999998</v>
      </c>
    </row>
    <row r="500" spans="1:13" ht="12.75">
      <c r="A500" s="197" t="s">
        <v>76</v>
      </c>
      <c r="B500" s="198"/>
      <c r="C500" s="199"/>
      <c r="D500" s="104">
        <f>D499/10</f>
        <v>73.41900000000001</v>
      </c>
      <c r="E500" s="104">
        <f>E499/10</f>
        <v>71.84200000000001</v>
      </c>
      <c r="F500" s="104">
        <f>F499/10</f>
        <v>234.767</v>
      </c>
      <c r="G500" s="193">
        <f>G499/10</f>
        <v>1422.147</v>
      </c>
      <c r="H500" s="194"/>
      <c r="I500" s="104">
        <f>I499/10</f>
        <v>0.8984</v>
      </c>
      <c r="J500" s="104">
        <f>J499/10</f>
        <v>37.924</v>
      </c>
      <c r="K500" s="104">
        <f>K499/10</f>
        <v>1.2144</v>
      </c>
      <c r="L500" s="104">
        <f>L499/10</f>
        <v>507.37600000000003</v>
      </c>
      <c r="M500" s="104">
        <f>M499/10</f>
        <v>13.651999999999997</v>
      </c>
    </row>
    <row r="501" spans="1:13" ht="12.75">
      <c r="A501" s="197" t="s">
        <v>22</v>
      </c>
      <c r="B501" s="198"/>
      <c r="C501" s="199"/>
      <c r="D501" s="104">
        <f>D15+D64+D91+D129+D170+D224+D276+D329+D388+D450</f>
        <v>106.85</v>
      </c>
      <c r="E501" s="104">
        <f>E15+E64+E91+E129+E170+E224+E276+E329+E388+E450</f>
        <v>122.92</v>
      </c>
      <c r="F501" s="104">
        <f>F15+F64+F91+F129+F170+F224+F276+F329+F388+F450</f>
        <v>555.0999999999999</v>
      </c>
      <c r="G501" s="193">
        <v>3679.3</v>
      </c>
      <c r="H501" s="194"/>
      <c r="I501" s="104">
        <f>I15+I64+I91+I129+I170+I224+I276+I329+I388+I450</f>
        <v>1.376</v>
      </c>
      <c r="J501" s="104">
        <f>J15+J64+J91+J129+J170+J224+J276+J329+J388+J450</f>
        <v>10.24</v>
      </c>
      <c r="K501" s="104">
        <f>K15+K64+K91+K129+K170+K224+K276+K329+K388+K450</f>
        <v>1.9199999999999997</v>
      </c>
      <c r="L501" s="104">
        <f>L15+L64+L91+L129+L170+L224+L276+L329+L388+L450</f>
        <v>1700.31</v>
      </c>
      <c r="M501" s="104">
        <f>M15+M64+M91+M129+M170+M224+M276+M329+M388+M450</f>
        <v>19.070000000000004</v>
      </c>
    </row>
    <row r="502" spans="1:13" ht="12.75">
      <c r="A502" s="197" t="s">
        <v>75</v>
      </c>
      <c r="B502" s="198"/>
      <c r="C502" s="199"/>
      <c r="D502" s="104">
        <f>D501/10</f>
        <v>10.684999999999999</v>
      </c>
      <c r="E502" s="104">
        <f>E501/10</f>
        <v>12.292</v>
      </c>
      <c r="F502" s="104">
        <f>F501/10</f>
        <v>55.50999999999999</v>
      </c>
      <c r="G502" s="193">
        <f>G501/10</f>
        <v>367.93</v>
      </c>
      <c r="H502" s="194"/>
      <c r="I502" s="104">
        <f>I501/10</f>
        <v>0.1376</v>
      </c>
      <c r="J502" s="104">
        <f>J501/10</f>
        <v>1.024</v>
      </c>
      <c r="K502" s="104">
        <f>K501/10</f>
        <v>0.19199999999999998</v>
      </c>
      <c r="L502" s="104">
        <f>L501/10</f>
        <v>170.031</v>
      </c>
      <c r="M502" s="104">
        <f>M501/10</f>
        <v>1.9070000000000005</v>
      </c>
    </row>
    <row r="503" spans="1:13" ht="12.75">
      <c r="A503" s="197" t="s">
        <v>24</v>
      </c>
      <c r="B503" s="198"/>
      <c r="C503" s="199"/>
      <c r="D503" s="40"/>
      <c r="E503" s="40"/>
      <c r="F503" s="40"/>
      <c r="G503" s="191">
        <v>0.2</v>
      </c>
      <c r="H503" s="199"/>
      <c r="I503" s="40"/>
      <c r="J503" s="40"/>
      <c r="K503" s="40"/>
      <c r="L503" s="40"/>
      <c r="M503" s="40"/>
    </row>
    <row r="504" spans="1:13" ht="12.75">
      <c r="A504" s="197" t="s">
        <v>69</v>
      </c>
      <c r="B504" s="411"/>
      <c r="C504" s="187"/>
      <c r="D504" s="104">
        <f>D19+D68+D95+D133+D174+D228+D280+D333+D392+D454</f>
        <v>319.40000000000003</v>
      </c>
      <c r="E504" s="104">
        <f>E19+E68+E95+E133+E174+E228+E280+E333+E392+E454</f>
        <v>308.7000000000001</v>
      </c>
      <c r="F504" s="104">
        <f>F19+F68+F95+F133+F174+F228+F280+F333+F392+F454</f>
        <v>437.4</v>
      </c>
      <c r="G504" s="193">
        <f>G19+G68+G95+G133+G174+G228+G280+G333+G392+G454</f>
        <v>843.6800000000001</v>
      </c>
      <c r="H504" s="194"/>
      <c r="I504" s="104">
        <f>I19+I68+I95+I133+I174+I228+I280+I333+I392+I454</f>
        <v>0.7400000000000002</v>
      </c>
      <c r="J504" s="104">
        <f>J19+J68+J95+J133+J174+J228+J280+J333+J392+J454</f>
        <v>119.09</v>
      </c>
      <c r="K504" s="104">
        <f>K19+K68+K95+K133+K174+K228+K280+K333+K392+K454</f>
        <v>6.3599999999999985</v>
      </c>
      <c r="L504" s="104">
        <f>L19+L68+L95+L133+L174+L228+L280+L333+L392+L454</f>
        <v>113.09</v>
      </c>
      <c r="M504" s="104">
        <f>M19+M68+M95+M133+M174+M228+M280+M333+M392+M454</f>
        <v>15.989999999999998</v>
      </c>
    </row>
    <row r="505" spans="1:13" ht="12.75">
      <c r="A505" s="197" t="s">
        <v>70</v>
      </c>
      <c r="B505" s="411"/>
      <c r="C505" s="187"/>
      <c r="D505" s="104">
        <f>D504/10</f>
        <v>31.940000000000005</v>
      </c>
      <c r="E505" s="104">
        <f>E504/10</f>
        <v>30.87000000000001</v>
      </c>
      <c r="F505" s="104">
        <f>F504/10</f>
        <v>43.739999999999995</v>
      </c>
      <c r="G505" s="193">
        <f>G504/10</f>
        <v>84.36800000000001</v>
      </c>
      <c r="H505" s="194"/>
      <c r="I505" s="104">
        <f>I504/10</f>
        <v>0.07400000000000002</v>
      </c>
      <c r="J505" s="104">
        <f>J504/10</f>
        <v>11.909</v>
      </c>
      <c r="K505" s="104">
        <f>K504/10</f>
        <v>0.6359999999999999</v>
      </c>
      <c r="L505" s="104">
        <f>L504/10</f>
        <v>11.309000000000001</v>
      </c>
      <c r="M505" s="104">
        <f>M504/10</f>
        <v>1.5989999999999998</v>
      </c>
    </row>
    <row r="506" spans="1:13" ht="12.75">
      <c r="A506" s="197" t="s">
        <v>39</v>
      </c>
      <c r="B506" s="411"/>
      <c r="C506" s="187"/>
      <c r="D506" s="40"/>
      <c r="E506" s="40"/>
      <c r="F506" s="40"/>
      <c r="G506" s="191">
        <v>0.047</v>
      </c>
      <c r="H506" s="187"/>
      <c r="I506" s="40"/>
      <c r="J506" s="40"/>
      <c r="K506" s="40"/>
      <c r="L506" s="40"/>
      <c r="M506" s="40"/>
    </row>
    <row r="507" spans="1:13" ht="12.75">
      <c r="A507" s="197" t="s">
        <v>23</v>
      </c>
      <c r="B507" s="198"/>
      <c r="C507" s="199"/>
      <c r="D507" s="104">
        <f>D46+D78+D106+D144+D197+D252+D295+D357+D421+D478</f>
        <v>212.22</v>
      </c>
      <c r="E507" s="104">
        <f>E46+E78+E106+E144+E197+E252+E295+E357+E421+E478</f>
        <v>213.40000000000003</v>
      </c>
      <c r="F507" s="104">
        <f>F46+F78+F106+F144+F197+F252+F295+F357+F421+F478</f>
        <v>897.7699999999999</v>
      </c>
      <c r="G507" s="193">
        <v>6229</v>
      </c>
      <c r="H507" s="194"/>
      <c r="I507" s="104">
        <f>I46+I78+I106+I144+I197+I252+I295+I357+I421+I478</f>
        <v>5.48</v>
      </c>
      <c r="J507" s="104">
        <f>J46+J78+J106+J144+J197+J252+J295+J357+J421+J478</f>
        <v>220.01</v>
      </c>
      <c r="K507" s="104">
        <f>K46+K78+K106+K144+K197+K252+K295+K357+K421+K478</f>
        <v>1.954</v>
      </c>
      <c r="L507" s="104">
        <f>L46+L78+L106+L144+L197+L252+L295+L357+L421+L478</f>
        <v>1463.7900000000002</v>
      </c>
      <c r="M507" s="104">
        <f>M46+M78+M106+M144+M197+M252+M295+M357+M421+M478</f>
        <v>78.86000000000001</v>
      </c>
    </row>
    <row r="508" spans="1:13" ht="12.75">
      <c r="A508" s="197" t="s">
        <v>74</v>
      </c>
      <c r="B508" s="198"/>
      <c r="C508" s="199"/>
      <c r="D508" s="104">
        <f>D507/10</f>
        <v>21.222</v>
      </c>
      <c r="E508" s="104">
        <f>E507/10</f>
        <v>21.340000000000003</v>
      </c>
      <c r="F508" s="104">
        <f>F507/10</f>
        <v>89.77699999999999</v>
      </c>
      <c r="G508" s="193">
        <f>G507/10</f>
        <v>622.9</v>
      </c>
      <c r="H508" s="194"/>
      <c r="I508" s="104">
        <f>I507/10</f>
        <v>0.548</v>
      </c>
      <c r="J508" s="104">
        <f>J507/10</f>
        <v>22.000999999999998</v>
      </c>
      <c r="K508" s="104">
        <f>K507/10</f>
        <v>0.1954</v>
      </c>
      <c r="L508" s="104">
        <f>L507/10</f>
        <v>146.37900000000002</v>
      </c>
      <c r="M508" s="104">
        <f>M507/10</f>
        <v>7.886000000000001</v>
      </c>
    </row>
    <row r="509" spans="1:13" ht="12.75">
      <c r="A509" s="197" t="s">
        <v>25</v>
      </c>
      <c r="B509" s="198"/>
      <c r="C509" s="199"/>
      <c r="D509" s="40"/>
      <c r="E509" s="40"/>
      <c r="F509" s="40"/>
      <c r="G509" s="191">
        <v>0.35</v>
      </c>
      <c r="H509" s="192"/>
      <c r="I509" s="40"/>
      <c r="J509" s="40"/>
      <c r="K509" s="40"/>
      <c r="L509" s="40"/>
      <c r="M509" s="40"/>
    </row>
    <row r="510" spans="1:13" ht="12.75">
      <c r="A510" s="197" t="s">
        <v>71</v>
      </c>
      <c r="B510" s="198"/>
      <c r="C510" s="199"/>
      <c r="D510" s="104">
        <f>D55+D83+D115+D157+D207+D265+D312+D373+D436+D494</f>
        <v>95.72</v>
      </c>
      <c r="E510" s="104">
        <f>E55+E83+E115+E157+E207+E265+E312+E373+E436+E494</f>
        <v>73.4</v>
      </c>
      <c r="F510" s="104">
        <f>F55+F83+F115+F157+F207+F265+F312+F373+F436+F494</f>
        <v>457.4</v>
      </c>
      <c r="G510" s="193">
        <f>G55+G83+G115+G157+G207+G265+G312+G373+G436+G494</f>
        <v>2849.5699999999997</v>
      </c>
      <c r="H510" s="194"/>
      <c r="I510" s="104">
        <f>I55+I83+I115+I157+I207+I265+I312+I373+I436+I494</f>
        <v>1.3880000000000001</v>
      </c>
      <c r="J510" s="104">
        <f>J55+J83+J115+J157+J207+J265+J312+J373+J436+J494</f>
        <v>29.900000000000006</v>
      </c>
      <c r="K510" s="104">
        <f>K55+K83+K115+K157+K207+K265+K312+K373+K436+K494</f>
        <v>1.9100000000000004</v>
      </c>
      <c r="L510" s="104">
        <f>L55+L83+L115+L157+L207+L265+L312+L373+L436+L494</f>
        <v>1796.57</v>
      </c>
      <c r="M510" s="104">
        <f>M55+M83+M115+M157+M207+M265+M312+M373+M436+M494</f>
        <v>22.6</v>
      </c>
    </row>
    <row r="511" spans="1:13" ht="12.75">
      <c r="A511" s="197" t="s">
        <v>73</v>
      </c>
      <c r="B511" s="198"/>
      <c r="C511" s="199"/>
      <c r="D511" s="104">
        <f>D510/10</f>
        <v>9.572</v>
      </c>
      <c r="E511" s="104">
        <f>E510/10</f>
        <v>7.340000000000001</v>
      </c>
      <c r="F511" s="104">
        <f>F510/10</f>
        <v>45.739999999999995</v>
      </c>
      <c r="G511" s="193">
        <f>G510/10</f>
        <v>284.957</v>
      </c>
      <c r="H511" s="194"/>
      <c r="I511" s="104">
        <f>I510/10</f>
        <v>0.1388</v>
      </c>
      <c r="J511" s="104">
        <f>J510/10</f>
        <v>2.9900000000000007</v>
      </c>
      <c r="K511" s="104">
        <f>K510/10</f>
        <v>0.19100000000000003</v>
      </c>
      <c r="L511" s="104">
        <f>L510/10</f>
        <v>179.65699999999998</v>
      </c>
      <c r="M511" s="104">
        <f>M510/10</f>
        <v>2.2600000000000002</v>
      </c>
    </row>
    <row r="512" spans="1:13" ht="12.75">
      <c r="A512" s="197" t="s">
        <v>72</v>
      </c>
      <c r="B512" s="198"/>
      <c r="C512" s="199"/>
      <c r="D512" s="40"/>
      <c r="E512" s="40"/>
      <c r="F512" s="40"/>
      <c r="G512" s="191">
        <v>0.15</v>
      </c>
      <c r="H512" s="192"/>
      <c r="I512" s="40"/>
      <c r="J512" s="40"/>
      <c r="K512" s="40"/>
      <c r="L512" s="40"/>
      <c r="M512" s="40"/>
    </row>
    <row r="513" spans="1:13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</row>
    <row r="514" spans="1:13" ht="70.5" customHeight="1">
      <c r="A514" s="396" t="s">
        <v>171</v>
      </c>
      <c r="B514" s="396"/>
      <c r="C514" s="396"/>
      <c r="D514" s="396"/>
      <c r="E514" s="396"/>
      <c r="F514" s="396"/>
      <c r="G514" s="396"/>
      <c r="H514" s="396"/>
      <c r="I514" s="396"/>
      <c r="J514" s="396"/>
      <c r="K514" s="396"/>
      <c r="L514" s="396"/>
      <c r="M514" s="396"/>
    </row>
    <row r="515" spans="1:13" ht="39.75" customHeight="1">
      <c r="A515" s="396" t="s">
        <v>174</v>
      </c>
      <c r="B515" s="396"/>
      <c r="C515" s="396"/>
      <c r="D515" s="396"/>
      <c r="E515" s="396"/>
      <c r="F515" s="396"/>
      <c r="G515" s="396"/>
      <c r="H515" s="396"/>
      <c r="I515" s="396"/>
      <c r="J515" s="396"/>
      <c r="K515" s="396"/>
      <c r="L515" s="396"/>
      <c r="M515" s="396"/>
    </row>
  </sheetData>
  <sheetProtection/>
  <mergeCells count="1003">
    <mergeCell ref="A295:B295"/>
    <mergeCell ref="A312:B312"/>
    <mergeCell ref="A329:B329"/>
    <mergeCell ref="A314:C314"/>
    <mergeCell ref="A317:A321"/>
    <mergeCell ref="B317:B321"/>
    <mergeCell ref="A357:B357"/>
    <mergeCell ref="A373:B373"/>
    <mergeCell ref="A388:B388"/>
    <mergeCell ref="F381:F384"/>
    <mergeCell ref="G381:H384"/>
    <mergeCell ref="A374:C374"/>
    <mergeCell ref="A375:C375"/>
    <mergeCell ref="E385:E387"/>
    <mergeCell ref="F385:F387"/>
    <mergeCell ref="A421:B421"/>
    <mergeCell ref="A436:B436"/>
    <mergeCell ref="A450:B450"/>
    <mergeCell ref="A478:B478"/>
    <mergeCell ref="A459:A466"/>
    <mergeCell ref="B459:B466"/>
    <mergeCell ref="A448:A449"/>
    <mergeCell ref="B448:B449"/>
    <mergeCell ref="B457:B458"/>
    <mergeCell ref="E2:F2"/>
    <mergeCell ref="G264:H264"/>
    <mergeCell ref="G255:H263"/>
    <mergeCell ref="I255:I263"/>
    <mergeCell ref="A15:B15"/>
    <mergeCell ref="A46:B46"/>
    <mergeCell ref="A55:B55"/>
    <mergeCell ref="A78:B78"/>
    <mergeCell ref="A106:B106"/>
    <mergeCell ref="A115:B115"/>
    <mergeCell ref="K25:K33"/>
    <mergeCell ref="J22:J24"/>
    <mergeCell ref="K22:K24"/>
    <mergeCell ref="L25:L33"/>
    <mergeCell ref="G22:H24"/>
    <mergeCell ref="I22:I24"/>
    <mergeCell ref="A511:C511"/>
    <mergeCell ref="G511:H511"/>
    <mergeCell ref="A512:C512"/>
    <mergeCell ref="G512:H512"/>
    <mergeCell ref="B6:B8"/>
    <mergeCell ref="C6:C8"/>
    <mergeCell ref="C22:C23"/>
    <mergeCell ref="C25:C29"/>
    <mergeCell ref="A83:B83"/>
    <mergeCell ref="A79:C79"/>
    <mergeCell ref="A508:C508"/>
    <mergeCell ref="G508:H508"/>
    <mergeCell ref="A509:C509"/>
    <mergeCell ref="G509:H509"/>
    <mergeCell ref="A510:C510"/>
    <mergeCell ref="G510:H510"/>
    <mergeCell ref="A505:C505"/>
    <mergeCell ref="G505:H505"/>
    <mergeCell ref="A506:C506"/>
    <mergeCell ref="G506:H506"/>
    <mergeCell ref="A507:C507"/>
    <mergeCell ref="G507:H507"/>
    <mergeCell ref="A502:C502"/>
    <mergeCell ref="G502:H502"/>
    <mergeCell ref="A503:C503"/>
    <mergeCell ref="G503:H503"/>
    <mergeCell ref="A504:C504"/>
    <mergeCell ref="G504:H504"/>
    <mergeCell ref="A499:C499"/>
    <mergeCell ref="G499:H499"/>
    <mergeCell ref="A500:C500"/>
    <mergeCell ref="G500:H500"/>
    <mergeCell ref="A501:C501"/>
    <mergeCell ref="G501:H501"/>
    <mergeCell ref="M490:M492"/>
    <mergeCell ref="G493:H493"/>
    <mergeCell ref="G494:H494"/>
    <mergeCell ref="A494:B494"/>
    <mergeCell ref="A495:C495"/>
    <mergeCell ref="A496:C496"/>
    <mergeCell ref="G496:H496"/>
    <mergeCell ref="F490:F492"/>
    <mergeCell ref="G490:H492"/>
    <mergeCell ref="I490:I492"/>
    <mergeCell ref="J490:J492"/>
    <mergeCell ref="K490:K492"/>
    <mergeCell ref="L490:L492"/>
    <mergeCell ref="I481:I489"/>
    <mergeCell ref="J481:J489"/>
    <mergeCell ref="K481:K489"/>
    <mergeCell ref="L481:L489"/>
    <mergeCell ref="M481:M489"/>
    <mergeCell ref="A490:A492"/>
    <mergeCell ref="B490:B492"/>
    <mergeCell ref="C490:C492"/>
    <mergeCell ref="D490:D492"/>
    <mergeCell ref="E490:E492"/>
    <mergeCell ref="C480:G480"/>
    <mergeCell ref="A481:A489"/>
    <mergeCell ref="B481:B489"/>
    <mergeCell ref="C481:C489"/>
    <mergeCell ref="D481:D489"/>
    <mergeCell ref="E481:E489"/>
    <mergeCell ref="F481:F489"/>
    <mergeCell ref="G481:H489"/>
    <mergeCell ref="G476:H476"/>
    <mergeCell ref="G477:H477"/>
    <mergeCell ref="G478:H478"/>
    <mergeCell ref="A479:C479"/>
    <mergeCell ref="I470:I474"/>
    <mergeCell ref="A470:A474"/>
    <mergeCell ref="B470:B474"/>
    <mergeCell ref="C470:C474"/>
    <mergeCell ref="D470:D474"/>
    <mergeCell ref="J470:J474"/>
    <mergeCell ref="K470:K474"/>
    <mergeCell ref="L470:L474"/>
    <mergeCell ref="M470:M474"/>
    <mergeCell ref="G475:H475"/>
    <mergeCell ref="K467:K469"/>
    <mergeCell ref="L467:L469"/>
    <mergeCell ref="M467:M469"/>
    <mergeCell ref="G467:H469"/>
    <mergeCell ref="I467:I469"/>
    <mergeCell ref="E470:E474"/>
    <mergeCell ref="F470:F474"/>
    <mergeCell ref="G470:H474"/>
    <mergeCell ref="M459:M466"/>
    <mergeCell ref="A467:A469"/>
    <mergeCell ref="B467:B469"/>
    <mergeCell ref="C467:C469"/>
    <mergeCell ref="D467:D469"/>
    <mergeCell ref="E467:E469"/>
    <mergeCell ref="F467:F469"/>
    <mergeCell ref="J467:J469"/>
    <mergeCell ref="F459:F466"/>
    <mergeCell ref="G459:H466"/>
    <mergeCell ref="I459:I466"/>
    <mergeCell ref="J459:J466"/>
    <mergeCell ref="K459:K466"/>
    <mergeCell ref="C457:C458"/>
    <mergeCell ref="D457:D458"/>
    <mergeCell ref="E457:E458"/>
    <mergeCell ref="L459:L466"/>
    <mergeCell ref="I457:I458"/>
    <mergeCell ref="J457:J458"/>
    <mergeCell ref="K457:K458"/>
    <mergeCell ref="L457:L458"/>
    <mergeCell ref="A451:C451"/>
    <mergeCell ref="G453:H453"/>
    <mergeCell ref="B454:C454"/>
    <mergeCell ref="G454:H454"/>
    <mergeCell ref="C459:C466"/>
    <mergeCell ref="D459:D466"/>
    <mergeCell ref="E459:E466"/>
    <mergeCell ref="A455:C455"/>
    <mergeCell ref="C456:G456"/>
    <mergeCell ref="A457:A458"/>
    <mergeCell ref="J448:J449"/>
    <mergeCell ref="K448:K449"/>
    <mergeCell ref="L448:L449"/>
    <mergeCell ref="M448:M449"/>
    <mergeCell ref="F457:F458"/>
    <mergeCell ref="G457:H458"/>
    <mergeCell ref="G450:H450"/>
    <mergeCell ref="M457:M458"/>
    <mergeCell ref="C448:C449"/>
    <mergeCell ref="D448:D449"/>
    <mergeCell ref="E448:E449"/>
    <mergeCell ref="F448:F449"/>
    <mergeCell ref="G446:H447"/>
    <mergeCell ref="I446:I447"/>
    <mergeCell ref="G448:H449"/>
    <mergeCell ref="I448:I449"/>
    <mergeCell ref="A446:A447"/>
    <mergeCell ref="B446:B447"/>
    <mergeCell ref="C446:C447"/>
    <mergeCell ref="D446:D447"/>
    <mergeCell ref="E446:E447"/>
    <mergeCell ref="F446:F447"/>
    <mergeCell ref="I440:I445"/>
    <mergeCell ref="J440:J445"/>
    <mergeCell ref="K440:K445"/>
    <mergeCell ref="L440:L445"/>
    <mergeCell ref="M440:M445"/>
    <mergeCell ref="J446:J447"/>
    <mergeCell ref="K446:K447"/>
    <mergeCell ref="L446:L447"/>
    <mergeCell ref="M446:M447"/>
    <mergeCell ref="A438:C438"/>
    <mergeCell ref="G438:H438"/>
    <mergeCell ref="A440:A445"/>
    <mergeCell ref="B440:B445"/>
    <mergeCell ref="C440:C445"/>
    <mergeCell ref="D440:D445"/>
    <mergeCell ref="E440:E445"/>
    <mergeCell ref="F440:F445"/>
    <mergeCell ref="G440:H445"/>
    <mergeCell ref="G432:H435"/>
    <mergeCell ref="K432:K435"/>
    <mergeCell ref="L432:L435"/>
    <mergeCell ref="M432:M435"/>
    <mergeCell ref="G436:H436"/>
    <mergeCell ref="A437:C437"/>
    <mergeCell ref="I432:I435"/>
    <mergeCell ref="J432:J435"/>
    <mergeCell ref="A432:A435"/>
    <mergeCell ref="B432:B435"/>
    <mergeCell ref="C432:C435"/>
    <mergeCell ref="D432:D435"/>
    <mergeCell ref="E432:E435"/>
    <mergeCell ref="F432:F435"/>
    <mergeCell ref="G424:H431"/>
    <mergeCell ref="I424:I431"/>
    <mergeCell ref="J424:J431"/>
    <mergeCell ref="K424:K431"/>
    <mergeCell ref="L424:L431"/>
    <mergeCell ref="M424:M431"/>
    <mergeCell ref="A424:A431"/>
    <mergeCell ref="B424:B431"/>
    <mergeCell ref="C424:C431"/>
    <mergeCell ref="D424:D431"/>
    <mergeCell ref="E424:E431"/>
    <mergeCell ref="F424:F431"/>
    <mergeCell ref="G419:H419"/>
    <mergeCell ref="G420:H420"/>
    <mergeCell ref="G421:H421"/>
    <mergeCell ref="A422:C422"/>
    <mergeCell ref="C423:G423"/>
    <mergeCell ref="G417:H418"/>
    <mergeCell ref="A417:A418"/>
    <mergeCell ref="C417:C418"/>
    <mergeCell ref="D417:D418"/>
    <mergeCell ref="E417:E418"/>
    <mergeCell ref="I417:I418"/>
    <mergeCell ref="J417:J418"/>
    <mergeCell ref="K417:K418"/>
    <mergeCell ref="L417:L418"/>
    <mergeCell ref="M417:M418"/>
    <mergeCell ref="I409:I416"/>
    <mergeCell ref="J409:J416"/>
    <mergeCell ref="K409:K416"/>
    <mergeCell ref="L409:L416"/>
    <mergeCell ref="M409:M416"/>
    <mergeCell ref="F417:F418"/>
    <mergeCell ref="K405:K408"/>
    <mergeCell ref="L405:L408"/>
    <mergeCell ref="M405:M408"/>
    <mergeCell ref="A409:A416"/>
    <mergeCell ref="B409:B416"/>
    <mergeCell ref="C409:C416"/>
    <mergeCell ref="D409:D416"/>
    <mergeCell ref="E409:E416"/>
    <mergeCell ref="F409:F416"/>
    <mergeCell ref="G409:H416"/>
    <mergeCell ref="M398:M404"/>
    <mergeCell ref="A405:A408"/>
    <mergeCell ref="B405:B408"/>
    <mergeCell ref="C405:C408"/>
    <mergeCell ref="D405:D408"/>
    <mergeCell ref="E405:E408"/>
    <mergeCell ref="F405:F408"/>
    <mergeCell ref="G405:H408"/>
    <mergeCell ref="I405:I408"/>
    <mergeCell ref="J405:J408"/>
    <mergeCell ref="F398:F404"/>
    <mergeCell ref="G398:H404"/>
    <mergeCell ref="I398:I404"/>
    <mergeCell ref="J398:J404"/>
    <mergeCell ref="K398:K404"/>
    <mergeCell ref="L398:L404"/>
    <mergeCell ref="I395:I397"/>
    <mergeCell ref="J395:J397"/>
    <mergeCell ref="K395:K397"/>
    <mergeCell ref="L395:L397"/>
    <mergeCell ref="M395:M397"/>
    <mergeCell ref="A398:A404"/>
    <mergeCell ref="B398:B404"/>
    <mergeCell ref="C398:C404"/>
    <mergeCell ref="D398:D404"/>
    <mergeCell ref="E398:E404"/>
    <mergeCell ref="A393:C393"/>
    <mergeCell ref="C394:G394"/>
    <mergeCell ref="A395:A397"/>
    <mergeCell ref="B395:B397"/>
    <mergeCell ref="C395:C397"/>
    <mergeCell ref="D395:D397"/>
    <mergeCell ref="E395:E397"/>
    <mergeCell ref="F395:F397"/>
    <mergeCell ref="G395:H397"/>
    <mergeCell ref="G391:H391"/>
    <mergeCell ref="B392:C392"/>
    <mergeCell ref="G392:H392"/>
    <mergeCell ref="L385:L387"/>
    <mergeCell ref="M385:M387"/>
    <mergeCell ref="G388:H388"/>
    <mergeCell ref="A389:C389"/>
    <mergeCell ref="M381:M384"/>
    <mergeCell ref="A385:A387"/>
    <mergeCell ref="B385:B387"/>
    <mergeCell ref="C385:C387"/>
    <mergeCell ref="D385:D387"/>
    <mergeCell ref="G385:H387"/>
    <mergeCell ref="I385:I387"/>
    <mergeCell ref="J385:J387"/>
    <mergeCell ref="I381:I384"/>
    <mergeCell ref="J381:J384"/>
    <mergeCell ref="K381:K384"/>
    <mergeCell ref="K385:K387"/>
    <mergeCell ref="K377:K380"/>
    <mergeCell ref="L377:L380"/>
    <mergeCell ref="D377:D380"/>
    <mergeCell ref="E377:E380"/>
    <mergeCell ref="F377:F380"/>
    <mergeCell ref="G377:H380"/>
    <mergeCell ref="A381:A384"/>
    <mergeCell ref="B381:B384"/>
    <mergeCell ref="C381:C384"/>
    <mergeCell ref="D381:D384"/>
    <mergeCell ref="E381:E384"/>
    <mergeCell ref="L381:L384"/>
    <mergeCell ref="M368:M371"/>
    <mergeCell ref="G372:H372"/>
    <mergeCell ref="G373:H373"/>
    <mergeCell ref="G375:H375"/>
    <mergeCell ref="A377:A380"/>
    <mergeCell ref="B377:B380"/>
    <mergeCell ref="C377:C380"/>
    <mergeCell ref="M377:M380"/>
    <mergeCell ref="I377:I380"/>
    <mergeCell ref="J377:J380"/>
    <mergeCell ref="F368:F371"/>
    <mergeCell ref="G368:H371"/>
    <mergeCell ref="I368:I371"/>
    <mergeCell ref="J368:J371"/>
    <mergeCell ref="K368:K371"/>
    <mergeCell ref="L368:L371"/>
    <mergeCell ref="I360:I367"/>
    <mergeCell ref="J360:J367"/>
    <mergeCell ref="K360:K367"/>
    <mergeCell ref="L360:L367"/>
    <mergeCell ref="M360:M367"/>
    <mergeCell ref="A368:A371"/>
    <mergeCell ref="B368:B371"/>
    <mergeCell ref="C368:C371"/>
    <mergeCell ref="D368:D371"/>
    <mergeCell ref="E368:E371"/>
    <mergeCell ref="G357:H357"/>
    <mergeCell ref="A358:C358"/>
    <mergeCell ref="C359:G359"/>
    <mergeCell ref="A360:A367"/>
    <mergeCell ref="B360:B367"/>
    <mergeCell ref="C360:C367"/>
    <mergeCell ref="D360:D367"/>
    <mergeCell ref="E360:E367"/>
    <mergeCell ref="F360:F367"/>
    <mergeCell ref="G360:H367"/>
    <mergeCell ref="K348:K353"/>
    <mergeCell ref="L348:L353"/>
    <mergeCell ref="M348:M353"/>
    <mergeCell ref="G354:H354"/>
    <mergeCell ref="G355:H355"/>
    <mergeCell ref="G356:H356"/>
    <mergeCell ref="M344:M347"/>
    <mergeCell ref="A348:A353"/>
    <mergeCell ref="B348:B353"/>
    <mergeCell ref="C348:C353"/>
    <mergeCell ref="D348:D353"/>
    <mergeCell ref="E348:E353"/>
    <mergeCell ref="F348:F353"/>
    <mergeCell ref="G348:H353"/>
    <mergeCell ref="I348:I353"/>
    <mergeCell ref="J348:J353"/>
    <mergeCell ref="F344:F347"/>
    <mergeCell ref="G344:H347"/>
    <mergeCell ref="I344:I347"/>
    <mergeCell ref="J344:J347"/>
    <mergeCell ref="K344:K347"/>
    <mergeCell ref="L344:L347"/>
    <mergeCell ref="I337:I343"/>
    <mergeCell ref="J337:J343"/>
    <mergeCell ref="K337:K343"/>
    <mergeCell ref="L337:L343"/>
    <mergeCell ref="M337:M343"/>
    <mergeCell ref="A344:A347"/>
    <mergeCell ref="B344:B347"/>
    <mergeCell ref="C344:C347"/>
    <mergeCell ref="D344:D347"/>
    <mergeCell ref="E344:E347"/>
    <mergeCell ref="A334:C334"/>
    <mergeCell ref="G336:H336"/>
    <mergeCell ref="A337:A343"/>
    <mergeCell ref="B337:B343"/>
    <mergeCell ref="C337:C343"/>
    <mergeCell ref="D337:D343"/>
    <mergeCell ref="E337:E343"/>
    <mergeCell ref="F337:F343"/>
    <mergeCell ref="G337:H343"/>
    <mergeCell ref="J322:J325"/>
    <mergeCell ref="K326:K328"/>
    <mergeCell ref="L326:L328"/>
    <mergeCell ref="G332:H332"/>
    <mergeCell ref="B333:C333"/>
    <mergeCell ref="G333:H333"/>
    <mergeCell ref="G326:H328"/>
    <mergeCell ref="I326:I328"/>
    <mergeCell ref="J326:J328"/>
    <mergeCell ref="A330:C330"/>
    <mergeCell ref="M322:M325"/>
    <mergeCell ref="A326:A328"/>
    <mergeCell ref="B326:B328"/>
    <mergeCell ref="C326:C328"/>
    <mergeCell ref="D326:D328"/>
    <mergeCell ref="I322:I325"/>
    <mergeCell ref="L322:L325"/>
    <mergeCell ref="I317:I321"/>
    <mergeCell ref="C317:C321"/>
    <mergeCell ref="M326:M328"/>
    <mergeCell ref="G329:H329"/>
    <mergeCell ref="J317:J321"/>
    <mergeCell ref="K317:K321"/>
    <mergeCell ref="L317:L321"/>
    <mergeCell ref="E326:E328"/>
    <mergeCell ref="F326:F328"/>
    <mergeCell ref="F322:F325"/>
    <mergeCell ref="G322:H325"/>
    <mergeCell ref="G317:H321"/>
    <mergeCell ref="M317:M321"/>
    <mergeCell ref="A322:A325"/>
    <mergeCell ref="B322:B325"/>
    <mergeCell ref="C322:C325"/>
    <mergeCell ref="D322:D325"/>
    <mergeCell ref="E322:E325"/>
    <mergeCell ref="K322:K325"/>
    <mergeCell ref="G312:H312"/>
    <mergeCell ref="A313:C313"/>
    <mergeCell ref="G314:H314"/>
    <mergeCell ref="D317:D321"/>
    <mergeCell ref="E317:E321"/>
    <mergeCell ref="F317:F321"/>
    <mergeCell ref="L307:L311"/>
    <mergeCell ref="I298:I306"/>
    <mergeCell ref="J298:J306"/>
    <mergeCell ref="K298:K306"/>
    <mergeCell ref="L298:L306"/>
    <mergeCell ref="M307:M311"/>
    <mergeCell ref="M298:M306"/>
    <mergeCell ref="I307:I311"/>
    <mergeCell ref="J307:J311"/>
    <mergeCell ref="K307:K311"/>
    <mergeCell ref="A307:A311"/>
    <mergeCell ref="B307:B311"/>
    <mergeCell ref="C307:C311"/>
    <mergeCell ref="D307:D311"/>
    <mergeCell ref="E307:E311"/>
    <mergeCell ref="G307:H311"/>
    <mergeCell ref="F307:F311"/>
    <mergeCell ref="A296:C296"/>
    <mergeCell ref="C297:G297"/>
    <mergeCell ref="A298:A306"/>
    <mergeCell ref="B298:B306"/>
    <mergeCell ref="C298:C306"/>
    <mergeCell ref="D298:D306"/>
    <mergeCell ref="E298:E306"/>
    <mergeCell ref="F298:F306"/>
    <mergeCell ref="G298:H306"/>
    <mergeCell ref="M285:M287"/>
    <mergeCell ref="M288:M291"/>
    <mergeCell ref="G292:H292"/>
    <mergeCell ref="G293:H293"/>
    <mergeCell ref="G294:H294"/>
    <mergeCell ref="G295:H295"/>
    <mergeCell ref="G288:H291"/>
    <mergeCell ref="I288:I291"/>
    <mergeCell ref="J288:J291"/>
    <mergeCell ref="K288:K291"/>
    <mergeCell ref="D285:D287"/>
    <mergeCell ref="E285:E287"/>
    <mergeCell ref="L288:L291"/>
    <mergeCell ref="I285:I287"/>
    <mergeCell ref="J285:J287"/>
    <mergeCell ref="K285:K287"/>
    <mergeCell ref="L285:L287"/>
    <mergeCell ref="F288:F291"/>
    <mergeCell ref="G283:H283"/>
    <mergeCell ref="G284:H284"/>
    <mergeCell ref="F285:F287"/>
    <mergeCell ref="G285:H287"/>
    <mergeCell ref="A288:A291"/>
    <mergeCell ref="B288:B291"/>
    <mergeCell ref="C288:C291"/>
    <mergeCell ref="D288:D291"/>
    <mergeCell ref="E288:E291"/>
    <mergeCell ref="A285:A287"/>
    <mergeCell ref="D273:D275"/>
    <mergeCell ref="G279:H279"/>
    <mergeCell ref="B280:C280"/>
    <mergeCell ref="G280:H280"/>
    <mergeCell ref="A281:C281"/>
    <mergeCell ref="C282:G282"/>
    <mergeCell ref="A276:B276"/>
    <mergeCell ref="J271:J272"/>
    <mergeCell ref="K273:K275"/>
    <mergeCell ref="L273:L275"/>
    <mergeCell ref="M273:M275"/>
    <mergeCell ref="G276:H276"/>
    <mergeCell ref="A277:C277"/>
    <mergeCell ref="M271:M272"/>
    <mergeCell ref="A273:A275"/>
    <mergeCell ref="B273:B275"/>
    <mergeCell ref="C273:C275"/>
    <mergeCell ref="K271:K272"/>
    <mergeCell ref="L271:L272"/>
    <mergeCell ref="E273:E275"/>
    <mergeCell ref="F273:F275"/>
    <mergeCell ref="G273:H275"/>
    <mergeCell ref="I273:I275"/>
    <mergeCell ref="J273:J275"/>
    <mergeCell ref="F271:F272"/>
    <mergeCell ref="G271:H272"/>
    <mergeCell ref="I271:I272"/>
    <mergeCell ref="A266:C266"/>
    <mergeCell ref="A267:C267"/>
    <mergeCell ref="G267:H267"/>
    <mergeCell ref="G270:H270"/>
    <mergeCell ref="A271:A272"/>
    <mergeCell ref="B271:B272"/>
    <mergeCell ref="C271:C272"/>
    <mergeCell ref="D271:D272"/>
    <mergeCell ref="E271:E272"/>
    <mergeCell ref="A265:B265"/>
    <mergeCell ref="J255:J263"/>
    <mergeCell ref="K255:K263"/>
    <mergeCell ref="L255:L263"/>
    <mergeCell ref="M255:M263"/>
    <mergeCell ref="A255:A263"/>
    <mergeCell ref="B255:B263"/>
    <mergeCell ref="C255:C263"/>
    <mergeCell ref="D255:D263"/>
    <mergeCell ref="G265:H265"/>
    <mergeCell ref="E255:E263"/>
    <mergeCell ref="F255:F263"/>
    <mergeCell ref="A253:C253"/>
    <mergeCell ref="F245:F248"/>
    <mergeCell ref="G245:H248"/>
    <mergeCell ref="I245:I248"/>
    <mergeCell ref="A252:B252"/>
    <mergeCell ref="C254:G254"/>
    <mergeCell ref="C245:C248"/>
    <mergeCell ref="D245:D248"/>
    <mergeCell ref="A245:A248"/>
    <mergeCell ref="B245:B248"/>
    <mergeCell ref="K245:K248"/>
    <mergeCell ref="L245:L248"/>
    <mergeCell ref="A240:A244"/>
    <mergeCell ref="B240:B244"/>
    <mergeCell ref="L240:L244"/>
    <mergeCell ref="C240:C244"/>
    <mergeCell ref="D240:D244"/>
    <mergeCell ref="M245:M248"/>
    <mergeCell ref="E245:E248"/>
    <mergeCell ref="G251:H251"/>
    <mergeCell ref="G252:H252"/>
    <mergeCell ref="M240:M244"/>
    <mergeCell ref="G250:H250"/>
    <mergeCell ref="E240:E244"/>
    <mergeCell ref="F240:F244"/>
    <mergeCell ref="I240:I244"/>
    <mergeCell ref="G249:H249"/>
    <mergeCell ref="M232:M239"/>
    <mergeCell ref="J240:J244"/>
    <mergeCell ref="G232:H239"/>
    <mergeCell ref="I232:I239"/>
    <mergeCell ref="J232:J239"/>
    <mergeCell ref="J245:J248"/>
    <mergeCell ref="K232:K239"/>
    <mergeCell ref="L232:L239"/>
    <mergeCell ref="K240:K244"/>
    <mergeCell ref="G240:H244"/>
    <mergeCell ref="A232:A239"/>
    <mergeCell ref="B232:B239"/>
    <mergeCell ref="C232:C239"/>
    <mergeCell ref="D232:D239"/>
    <mergeCell ref="E232:E239"/>
    <mergeCell ref="F232:F239"/>
    <mergeCell ref="B228:C228"/>
    <mergeCell ref="G228:H228"/>
    <mergeCell ref="G231:H231"/>
    <mergeCell ref="K221:K223"/>
    <mergeCell ref="L221:L223"/>
    <mergeCell ref="F221:F223"/>
    <mergeCell ref="G221:H223"/>
    <mergeCell ref="I221:I223"/>
    <mergeCell ref="J221:J223"/>
    <mergeCell ref="A224:B224"/>
    <mergeCell ref="A229:C229"/>
    <mergeCell ref="G224:H224"/>
    <mergeCell ref="A225:C225"/>
    <mergeCell ref="M217:M220"/>
    <mergeCell ref="A221:A223"/>
    <mergeCell ref="B221:B223"/>
    <mergeCell ref="C221:C223"/>
    <mergeCell ref="D221:D223"/>
    <mergeCell ref="E221:E223"/>
    <mergeCell ref="G227:H227"/>
    <mergeCell ref="G217:H220"/>
    <mergeCell ref="I217:I220"/>
    <mergeCell ref="J217:J220"/>
    <mergeCell ref="K217:K220"/>
    <mergeCell ref="L217:L220"/>
    <mergeCell ref="M221:M223"/>
    <mergeCell ref="A217:A220"/>
    <mergeCell ref="B217:B220"/>
    <mergeCell ref="C217:C220"/>
    <mergeCell ref="D217:D220"/>
    <mergeCell ref="E217:E220"/>
    <mergeCell ref="F217:F220"/>
    <mergeCell ref="G212:H216"/>
    <mergeCell ref="I212:I216"/>
    <mergeCell ref="J212:J216"/>
    <mergeCell ref="K212:K216"/>
    <mergeCell ref="L212:L216"/>
    <mergeCell ref="M212:M216"/>
    <mergeCell ref="A208:C208"/>
    <mergeCell ref="G207:H207"/>
    <mergeCell ref="A209:C209"/>
    <mergeCell ref="G209:H209"/>
    <mergeCell ref="A212:A216"/>
    <mergeCell ref="B212:B216"/>
    <mergeCell ref="C212:C216"/>
    <mergeCell ref="D212:D216"/>
    <mergeCell ref="E212:E216"/>
    <mergeCell ref="F212:F216"/>
    <mergeCell ref="L204:L206"/>
    <mergeCell ref="I200:I203"/>
    <mergeCell ref="J200:J203"/>
    <mergeCell ref="K200:K203"/>
    <mergeCell ref="L200:L203"/>
    <mergeCell ref="M204:M206"/>
    <mergeCell ref="M200:M203"/>
    <mergeCell ref="I204:I206"/>
    <mergeCell ref="J204:J206"/>
    <mergeCell ref="K204:K206"/>
    <mergeCell ref="F200:F203"/>
    <mergeCell ref="G200:H203"/>
    <mergeCell ref="A204:A206"/>
    <mergeCell ref="B204:B206"/>
    <mergeCell ref="C204:C206"/>
    <mergeCell ref="D204:D206"/>
    <mergeCell ref="E204:E206"/>
    <mergeCell ref="G204:H206"/>
    <mergeCell ref="F204:F206"/>
    <mergeCell ref="A193:A194"/>
    <mergeCell ref="B193:B194"/>
    <mergeCell ref="C193:C194"/>
    <mergeCell ref="D193:D194"/>
    <mergeCell ref="C199:G199"/>
    <mergeCell ref="A200:A203"/>
    <mergeCell ref="B200:B203"/>
    <mergeCell ref="C200:C203"/>
    <mergeCell ref="D200:D203"/>
    <mergeCell ref="E200:E203"/>
    <mergeCell ref="M193:M194"/>
    <mergeCell ref="G195:H195"/>
    <mergeCell ref="G196:H196"/>
    <mergeCell ref="G197:H197"/>
    <mergeCell ref="M191:M192"/>
    <mergeCell ref="A198:C198"/>
    <mergeCell ref="A197:B197"/>
    <mergeCell ref="F193:F194"/>
    <mergeCell ref="G193:H194"/>
    <mergeCell ref="I193:I194"/>
    <mergeCell ref="E193:E194"/>
    <mergeCell ref="K193:K194"/>
    <mergeCell ref="L193:L194"/>
    <mergeCell ref="I191:I192"/>
    <mergeCell ref="J191:J192"/>
    <mergeCell ref="K187:K190"/>
    <mergeCell ref="L187:L190"/>
    <mergeCell ref="K191:K192"/>
    <mergeCell ref="L191:L192"/>
    <mergeCell ref="J193:J194"/>
    <mergeCell ref="J187:J190"/>
    <mergeCell ref="M187:M190"/>
    <mergeCell ref="A191:A192"/>
    <mergeCell ref="B191:B192"/>
    <mergeCell ref="C191:C192"/>
    <mergeCell ref="D191:D192"/>
    <mergeCell ref="E191:E192"/>
    <mergeCell ref="F191:F192"/>
    <mergeCell ref="G191:H192"/>
    <mergeCell ref="L178:L186"/>
    <mergeCell ref="M178:M186"/>
    <mergeCell ref="A187:A190"/>
    <mergeCell ref="B187:B190"/>
    <mergeCell ref="C187:C190"/>
    <mergeCell ref="D187:D190"/>
    <mergeCell ref="E187:E190"/>
    <mergeCell ref="F187:F190"/>
    <mergeCell ref="G187:H190"/>
    <mergeCell ref="I187:I190"/>
    <mergeCell ref="A175:C175"/>
    <mergeCell ref="F178:F186"/>
    <mergeCell ref="G178:H186"/>
    <mergeCell ref="I178:I186"/>
    <mergeCell ref="J178:J186"/>
    <mergeCell ref="K178:K186"/>
    <mergeCell ref="A171:C171"/>
    <mergeCell ref="G173:H173"/>
    <mergeCell ref="B174:C174"/>
    <mergeCell ref="G174:H174"/>
    <mergeCell ref="A170:B170"/>
    <mergeCell ref="A178:A186"/>
    <mergeCell ref="B178:B186"/>
    <mergeCell ref="C178:C186"/>
    <mergeCell ref="D178:D186"/>
    <mergeCell ref="E178:E186"/>
    <mergeCell ref="I168:I169"/>
    <mergeCell ref="J168:J169"/>
    <mergeCell ref="K168:K169"/>
    <mergeCell ref="L168:L169"/>
    <mergeCell ref="M168:M169"/>
    <mergeCell ref="G177:H177"/>
    <mergeCell ref="G170:H170"/>
    <mergeCell ref="K164:K167"/>
    <mergeCell ref="L164:L167"/>
    <mergeCell ref="M164:M167"/>
    <mergeCell ref="A168:A169"/>
    <mergeCell ref="B168:B169"/>
    <mergeCell ref="C168:C169"/>
    <mergeCell ref="D168:D169"/>
    <mergeCell ref="E168:E169"/>
    <mergeCell ref="F168:F169"/>
    <mergeCell ref="G168:H169"/>
    <mergeCell ref="M161:M163"/>
    <mergeCell ref="A164:A167"/>
    <mergeCell ref="B164:B167"/>
    <mergeCell ref="C164:C167"/>
    <mergeCell ref="D164:D167"/>
    <mergeCell ref="E164:E167"/>
    <mergeCell ref="F164:F167"/>
    <mergeCell ref="G164:H167"/>
    <mergeCell ref="I164:I167"/>
    <mergeCell ref="J164:J167"/>
    <mergeCell ref="F161:F163"/>
    <mergeCell ref="G161:H163"/>
    <mergeCell ref="I161:I163"/>
    <mergeCell ref="J161:J163"/>
    <mergeCell ref="K161:K163"/>
    <mergeCell ref="L161:L163"/>
    <mergeCell ref="A158:C158"/>
    <mergeCell ref="G156:H156"/>
    <mergeCell ref="G157:H157"/>
    <mergeCell ref="A159:C159"/>
    <mergeCell ref="G159:H159"/>
    <mergeCell ref="A161:A163"/>
    <mergeCell ref="B161:B163"/>
    <mergeCell ref="C161:C163"/>
    <mergeCell ref="D161:D163"/>
    <mergeCell ref="E161:E163"/>
    <mergeCell ref="G147:H155"/>
    <mergeCell ref="I147:I155"/>
    <mergeCell ref="J147:J155"/>
    <mergeCell ref="K147:K155"/>
    <mergeCell ref="L147:L155"/>
    <mergeCell ref="M147:M155"/>
    <mergeCell ref="A144:B144"/>
    <mergeCell ref="G141:H141"/>
    <mergeCell ref="G142:H142"/>
    <mergeCell ref="G143:H143"/>
    <mergeCell ref="A147:A155"/>
    <mergeCell ref="B147:B155"/>
    <mergeCell ref="C147:C155"/>
    <mergeCell ref="D147:D155"/>
    <mergeCell ref="E147:E155"/>
    <mergeCell ref="F147:F155"/>
    <mergeCell ref="G129:H129"/>
    <mergeCell ref="A130:C130"/>
    <mergeCell ref="F124:F127"/>
    <mergeCell ref="B133:C133"/>
    <mergeCell ref="G133:H133"/>
    <mergeCell ref="K124:K127"/>
    <mergeCell ref="A124:A127"/>
    <mergeCell ref="A129:B129"/>
    <mergeCell ref="B124:B127"/>
    <mergeCell ref="C124:C127"/>
    <mergeCell ref="K119:K123"/>
    <mergeCell ref="L119:L123"/>
    <mergeCell ref="G119:H123"/>
    <mergeCell ref="M119:M123"/>
    <mergeCell ref="M124:M127"/>
    <mergeCell ref="G128:H128"/>
    <mergeCell ref="L124:L127"/>
    <mergeCell ref="I124:I127"/>
    <mergeCell ref="J124:J127"/>
    <mergeCell ref="A119:A123"/>
    <mergeCell ref="B119:B123"/>
    <mergeCell ref="C119:C123"/>
    <mergeCell ref="D119:D123"/>
    <mergeCell ref="E119:E123"/>
    <mergeCell ref="I119:I123"/>
    <mergeCell ref="J119:J123"/>
    <mergeCell ref="F119:F123"/>
    <mergeCell ref="A117:C117"/>
    <mergeCell ref="G117:H117"/>
    <mergeCell ref="C118:G118"/>
    <mergeCell ref="D124:D127"/>
    <mergeCell ref="E124:E127"/>
    <mergeCell ref="G124:H127"/>
    <mergeCell ref="E109:E113"/>
    <mergeCell ref="M109:M113"/>
    <mergeCell ref="G114:H114"/>
    <mergeCell ref="G115:H115"/>
    <mergeCell ref="A116:C116"/>
    <mergeCell ref="F109:F113"/>
    <mergeCell ref="G109:H113"/>
    <mergeCell ref="I109:I113"/>
    <mergeCell ref="J109:J113"/>
    <mergeCell ref="I101:I102"/>
    <mergeCell ref="J101:J102"/>
    <mergeCell ref="K101:K102"/>
    <mergeCell ref="L101:L102"/>
    <mergeCell ref="G101:H102"/>
    <mergeCell ref="K109:K113"/>
    <mergeCell ref="L109:L113"/>
    <mergeCell ref="G104:H104"/>
    <mergeCell ref="G105:H105"/>
    <mergeCell ref="G106:H106"/>
    <mergeCell ref="M101:M102"/>
    <mergeCell ref="G103:H103"/>
    <mergeCell ref="A96:C96"/>
    <mergeCell ref="G98:H98"/>
    <mergeCell ref="G99:H99"/>
    <mergeCell ref="G100:H100"/>
    <mergeCell ref="A101:A102"/>
    <mergeCell ref="D101:D102"/>
    <mergeCell ref="E101:E102"/>
    <mergeCell ref="F101:F102"/>
    <mergeCell ref="A92:C92"/>
    <mergeCell ref="G94:H94"/>
    <mergeCell ref="B95:C95"/>
    <mergeCell ref="G95:H95"/>
    <mergeCell ref="A157:B157"/>
    <mergeCell ref="A107:C107"/>
    <mergeCell ref="A109:A113"/>
    <mergeCell ref="B109:B113"/>
    <mergeCell ref="C109:C113"/>
    <mergeCell ref="D109:D113"/>
    <mergeCell ref="G85:H85"/>
    <mergeCell ref="G88:H88"/>
    <mergeCell ref="G89:H89"/>
    <mergeCell ref="G90:H90"/>
    <mergeCell ref="A84:C84"/>
    <mergeCell ref="G91:H91"/>
    <mergeCell ref="A85:C85"/>
    <mergeCell ref="A91:B91"/>
    <mergeCell ref="H79:M79"/>
    <mergeCell ref="G81:H81"/>
    <mergeCell ref="G82:H82"/>
    <mergeCell ref="G83:H83"/>
    <mergeCell ref="G74:H74"/>
    <mergeCell ref="G75:H75"/>
    <mergeCell ref="G76:H76"/>
    <mergeCell ref="G77:H77"/>
    <mergeCell ref="G78:H78"/>
    <mergeCell ref="A69:C69"/>
    <mergeCell ref="G71:H71"/>
    <mergeCell ref="G72:H72"/>
    <mergeCell ref="G73:H73"/>
    <mergeCell ref="G67:H67"/>
    <mergeCell ref="B68:C68"/>
    <mergeCell ref="A58:C58"/>
    <mergeCell ref="G58:H58"/>
    <mergeCell ref="A207:B207"/>
    <mergeCell ref="G61:H61"/>
    <mergeCell ref="G62:H62"/>
    <mergeCell ref="G63:H63"/>
    <mergeCell ref="A64:B64"/>
    <mergeCell ref="G64:H64"/>
    <mergeCell ref="A65:B65"/>
    <mergeCell ref="G68:H68"/>
    <mergeCell ref="B49:B53"/>
    <mergeCell ref="C49:C53"/>
    <mergeCell ref="D49:D53"/>
    <mergeCell ref="E49:E53"/>
    <mergeCell ref="G55:H55"/>
    <mergeCell ref="A56:C56"/>
    <mergeCell ref="M49:M53"/>
    <mergeCell ref="G54:H54"/>
    <mergeCell ref="I49:I53"/>
    <mergeCell ref="M41:M43"/>
    <mergeCell ref="G44:H44"/>
    <mergeCell ref="G45:H45"/>
    <mergeCell ref="G46:H46"/>
    <mergeCell ref="J49:J53"/>
    <mergeCell ref="K49:K53"/>
    <mergeCell ref="L49:L53"/>
    <mergeCell ref="K38:K40"/>
    <mergeCell ref="L38:L40"/>
    <mergeCell ref="A47:C47"/>
    <mergeCell ref="A49:A53"/>
    <mergeCell ref="F41:F43"/>
    <mergeCell ref="G41:H43"/>
    <mergeCell ref="I41:I43"/>
    <mergeCell ref="J41:J43"/>
    <mergeCell ref="F49:F53"/>
    <mergeCell ref="G49:H53"/>
    <mergeCell ref="M38:M40"/>
    <mergeCell ref="A41:A43"/>
    <mergeCell ref="B41:B43"/>
    <mergeCell ref="C41:C43"/>
    <mergeCell ref="D41:D43"/>
    <mergeCell ref="E41:E43"/>
    <mergeCell ref="K41:K43"/>
    <mergeCell ref="L41:L43"/>
    <mergeCell ref="I38:I40"/>
    <mergeCell ref="J38:J40"/>
    <mergeCell ref="K34:K37"/>
    <mergeCell ref="L34:L37"/>
    <mergeCell ref="M34:M37"/>
    <mergeCell ref="A38:A40"/>
    <mergeCell ref="B38:B40"/>
    <mergeCell ref="C38:C40"/>
    <mergeCell ref="D38:D40"/>
    <mergeCell ref="E38:E40"/>
    <mergeCell ref="F38:F40"/>
    <mergeCell ref="G38:H40"/>
    <mergeCell ref="M25:M33"/>
    <mergeCell ref="A34:A37"/>
    <mergeCell ref="B34:B37"/>
    <mergeCell ref="C34:C37"/>
    <mergeCell ref="D34:D37"/>
    <mergeCell ref="E34:E37"/>
    <mergeCell ref="F34:F37"/>
    <mergeCell ref="G34:H37"/>
    <mergeCell ref="I34:I37"/>
    <mergeCell ref="J34:J37"/>
    <mergeCell ref="M22:M24"/>
    <mergeCell ref="A25:A33"/>
    <mergeCell ref="B25:B33"/>
    <mergeCell ref="D25:D33"/>
    <mergeCell ref="E25:E33"/>
    <mergeCell ref="F25:F33"/>
    <mergeCell ref="G25:H33"/>
    <mergeCell ref="I25:I33"/>
    <mergeCell ref="J25:J33"/>
    <mergeCell ref="F22:F24"/>
    <mergeCell ref="L22:L24"/>
    <mergeCell ref="A20:C20"/>
    <mergeCell ref="A22:A24"/>
    <mergeCell ref="B22:B24"/>
    <mergeCell ref="D22:D24"/>
    <mergeCell ref="E22:E24"/>
    <mergeCell ref="G18:H18"/>
    <mergeCell ref="G13:H14"/>
    <mergeCell ref="I13:I14"/>
    <mergeCell ref="J13:J14"/>
    <mergeCell ref="B19:C19"/>
    <mergeCell ref="G19:H19"/>
    <mergeCell ref="G15:H15"/>
    <mergeCell ref="A16:C16"/>
    <mergeCell ref="M11:M12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F11:F12"/>
    <mergeCell ref="G11:H12"/>
    <mergeCell ref="I11:I12"/>
    <mergeCell ref="J11:J12"/>
    <mergeCell ref="K11:K12"/>
    <mergeCell ref="L11:L12"/>
    <mergeCell ref="G6:H10"/>
    <mergeCell ref="I6:I10"/>
    <mergeCell ref="J6:J10"/>
    <mergeCell ref="K6:K10"/>
    <mergeCell ref="L6:L10"/>
    <mergeCell ref="M6:M10"/>
    <mergeCell ref="A6:A10"/>
    <mergeCell ref="D6:D10"/>
    <mergeCell ref="E6:E10"/>
    <mergeCell ref="F6:F10"/>
    <mergeCell ref="B417:B418"/>
    <mergeCell ref="A11:A12"/>
    <mergeCell ref="B11:B12"/>
    <mergeCell ref="C11:C12"/>
    <mergeCell ref="D11:D12"/>
    <mergeCell ref="E11:E12"/>
    <mergeCell ref="G139:H139"/>
    <mergeCell ref="G140:H140"/>
    <mergeCell ref="A514:M514"/>
    <mergeCell ref="A515:M515"/>
    <mergeCell ref="G132:H132"/>
    <mergeCell ref="A134:C134"/>
    <mergeCell ref="C136:G136"/>
    <mergeCell ref="G144:H144"/>
    <mergeCell ref="A145:C145"/>
    <mergeCell ref="C146:G146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obrasovaniem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User</cp:lastModifiedBy>
  <cp:lastPrinted>2022-02-15T06:02:17Z</cp:lastPrinted>
  <dcterms:created xsi:type="dcterms:W3CDTF">2009-08-31T05:17:23Z</dcterms:created>
  <dcterms:modified xsi:type="dcterms:W3CDTF">2022-08-23T19:58:30Z</dcterms:modified>
  <cp:category/>
  <cp:version/>
  <cp:contentType/>
  <cp:contentStatus/>
</cp:coreProperties>
</file>